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UEMOA\"/>
    </mc:Choice>
  </mc:AlternateContent>
  <bookViews>
    <workbookView xWindow="4680" yWindow="6540" windowWidth="33945" windowHeight="8265"/>
  </bookViews>
  <sheets>
    <sheet name="Masse-monetaire" sheetId="1" r:id="rId1"/>
    <sheet name="Broad-Money" sheetId="2" r:id="rId2"/>
  </sheets>
  <definedNames>
    <definedName name="_xlnm.Print_Area" localSheetId="1">'Broad-Money'!$A$1:$Q$12</definedName>
    <definedName name="_xlnm.Print_Area" localSheetId="0">'Masse-monetaire'!$B$1:$R$12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E4" i="2" l="1"/>
  <c r="AF4" i="2"/>
  <c r="AG4" i="2"/>
  <c r="AE5" i="2"/>
  <c r="AF5" i="2"/>
  <c r="AG5" i="2"/>
  <c r="AE6" i="2"/>
  <c r="AF6" i="2"/>
  <c r="AG6" i="2"/>
  <c r="AE7" i="2"/>
  <c r="AF7" i="2"/>
  <c r="AG7" i="2"/>
  <c r="AE8" i="2"/>
  <c r="AF8" i="2"/>
  <c r="AG8" i="2"/>
  <c r="AE9" i="2"/>
  <c r="AF9" i="2"/>
  <c r="AG9" i="2"/>
  <c r="AE10" i="2"/>
  <c r="AF10" i="2"/>
  <c r="AG10" i="2"/>
  <c r="AE11" i="2"/>
  <c r="AF11" i="2"/>
  <c r="AG11" i="2"/>
  <c r="X4" i="2" l="1"/>
  <c r="Y4" i="2"/>
  <c r="Z4" i="2"/>
  <c r="AA4" i="2"/>
  <c r="AB4" i="2"/>
  <c r="AC4" i="2"/>
  <c r="AD4" i="2"/>
  <c r="AC3" i="2"/>
  <c r="AD3" i="2"/>
  <c r="AC5" i="2"/>
  <c r="AD5" i="2"/>
  <c r="AC6" i="2"/>
  <c r="AD6" i="2"/>
  <c r="AC7" i="2"/>
  <c r="AD7" i="2"/>
  <c r="AC8" i="2"/>
  <c r="AD8" i="2"/>
  <c r="AC9" i="2"/>
  <c r="AD9" i="2"/>
  <c r="AC10" i="2"/>
  <c r="AD10" i="2"/>
  <c r="AC11" i="2"/>
  <c r="AD11" i="2"/>
  <c r="AB3" i="2" l="1"/>
  <c r="AB5" i="2"/>
  <c r="AB6" i="2"/>
  <c r="AB7" i="2"/>
  <c r="AB8" i="2"/>
  <c r="AB9" i="2"/>
  <c r="AB10" i="2"/>
  <c r="AB11" i="2"/>
  <c r="AA11" i="2"/>
  <c r="Z11" i="2"/>
  <c r="Y11" i="2"/>
  <c r="X11" i="2"/>
  <c r="AA10" i="2"/>
  <c r="Z10" i="2"/>
  <c r="Y10" i="2"/>
  <c r="X10" i="2"/>
  <c r="AA9" i="2"/>
  <c r="Z9" i="2"/>
  <c r="Y9" i="2"/>
  <c r="X9" i="2"/>
  <c r="AA8" i="2"/>
  <c r="Z8" i="2"/>
  <c r="Y8" i="2"/>
  <c r="X8" i="2"/>
  <c r="AA7" i="2"/>
  <c r="Z7" i="2"/>
  <c r="Y7" i="2"/>
  <c r="X7" i="2"/>
  <c r="AA6" i="2"/>
  <c r="Z6" i="2"/>
  <c r="Y6" i="2"/>
  <c r="X6" i="2"/>
  <c r="AA5" i="2"/>
  <c r="Z5" i="2"/>
  <c r="Y5" i="2"/>
  <c r="X5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W11" i="2" l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<sst xmlns="http://schemas.openxmlformats.org/spreadsheetml/2006/main" count="28" uniqueCount="18">
  <si>
    <t>Masse monétaire</t>
  </si>
  <si>
    <t>Bénin</t>
  </si>
  <si>
    <t>Burkina Faso</t>
  </si>
  <si>
    <t>Mali</t>
  </si>
  <si>
    <t>Niger</t>
  </si>
  <si>
    <t>Sénégal</t>
  </si>
  <si>
    <t>Togo</t>
  </si>
  <si>
    <t>Côte d'Ivoire</t>
  </si>
  <si>
    <t>Source : BCEAO</t>
  </si>
  <si>
    <t>( en milliards de FCFA )</t>
  </si>
  <si>
    <t>Broad Money</t>
  </si>
  <si>
    <t>(billions of CFA Francs)</t>
  </si>
  <si>
    <t>Benin</t>
  </si>
  <si>
    <t>Guinea–Bissau</t>
  </si>
  <si>
    <t>Senegal</t>
  </si>
  <si>
    <t>Source: Central Bank of West African States</t>
  </si>
  <si>
    <t>Guinée–Bissau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</si>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</sst>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8" formatCode="0.0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1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164" fontId="1" fillId="0" borderId="0" xfId="1" applyNumberFormat="1" applyFont="1" applyFill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 vertical="center"/>
    </xf>
    <xf numFmtId="168" fontId="4" fillId="0" borderId="0" xfId="0" applyNumberFormat="1" applyFont="1" applyAlignment="1">
      <alignment vertical="center"/>
    </xf>
  </cellXfs>
  <cellStyles count="3">
    <cellStyle name="Excel Built-in Normal" xfId="2"/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3"/>
  <sheetViews>
    <sheetView tabSelected="1" zoomScaleNormal="100" workbookViewId="0">
      <selection activeCell="AE4" sqref="AE4:AI11"/>
    </sheetView>
  </sheetViews>
  <sheetFormatPr baseColWidth="10" defaultRowHeight="12.75" x14ac:dyDescent="0.2"/>
  <cols>
    <col min="1" max="1" width="11.42578125" style="4"/>
    <col min="2" max="2" width="20.7109375" style="4" customWidth="1"/>
    <col min="3" max="14" width="8.7109375" style="5" customWidth="1"/>
    <col min="15" max="15" width="8.7109375" style="6" customWidth="1"/>
    <col min="16" max="26" width="8.7109375" style="4" customWidth="1"/>
    <col min="27" max="16384" width="11.42578125" style="4"/>
  </cols>
  <sheetData>
    <row r="1" spans="2:35" ht="18" customHeight="1" x14ac:dyDescent="0.25">
      <c r="B1" s="8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9"/>
      <c r="P1" s="9"/>
      <c r="Q1" s="9"/>
      <c r="R1" s="9"/>
      <c r="S1" s="9"/>
      <c r="T1" s="9"/>
    </row>
    <row r="2" spans="2:35" ht="18" customHeight="1" x14ac:dyDescent="0.2">
      <c r="B2" s="10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</row>
    <row r="3" spans="2:35" s="2" customFormat="1" ht="18" customHeight="1" x14ac:dyDescent="0.2">
      <c r="B3" s="7"/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2">
        <v>2015</v>
      </c>
      <c r="AB3" s="2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  <c r="AI3" s="2">
        <v>2023</v>
      </c>
    </row>
    <row r="4" spans="2:35" s="3" customFormat="1" x14ac:dyDescent="0.2">
      <c r="B4" s="2" t="s">
        <v>1</v>
      </c>
      <c r="C4" s="12">
        <v>151.19999999999999</v>
      </c>
      <c r="D4" s="12">
        <v>176.1</v>
      </c>
      <c r="E4" s="12">
        <v>170.6</v>
      </c>
      <c r="F4" s="12">
        <v>252.3</v>
      </c>
      <c r="G4" s="12">
        <v>247.7</v>
      </c>
      <c r="H4" s="12">
        <v>280.2</v>
      </c>
      <c r="I4" s="12">
        <v>293.5</v>
      </c>
      <c r="J4" s="12">
        <v>282.8</v>
      </c>
      <c r="K4" s="12">
        <v>382.9</v>
      </c>
      <c r="L4" s="12">
        <v>480</v>
      </c>
      <c r="M4" s="12">
        <v>539.20000000000005</v>
      </c>
      <c r="N4" s="12">
        <v>503.8</v>
      </c>
      <c r="O4" s="12">
        <v>554.6</v>
      </c>
      <c r="P4" s="12">
        <v>502.7</v>
      </c>
      <c r="Q4" s="12">
        <v>615.4</v>
      </c>
      <c r="R4" s="12">
        <v>726</v>
      </c>
      <c r="S4" s="12">
        <v>869.4</v>
      </c>
      <c r="T4" s="12">
        <v>1106.5</v>
      </c>
      <c r="U4" s="12">
        <v>1188.9000000000001</v>
      </c>
      <c r="V4" s="12">
        <v>1274.7</v>
      </c>
      <c r="W4" s="12">
        <v>1377.7</v>
      </c>
      <c r="X4" s="12">
        <v>1463</v>
      </c>
      <c r="Y4" s="12">
        <v>1675.1798981449999</v>
      </c>
      <c r="Z4" s="12">
        <v>1965.532355783389</v>
      </c>
      <c r="AA4" s="12">
        <v>2086.146302862845</v>
      </c>
      <c r="AB4" s="12">
        <v>2089.8068411924564</v>
      </c>
      <c r="AC4" s="12">
        <v>2111.6220974566518</v>
      </c>
      <c r="AD4" s="12">
        <v>2212.9564512460001</v>
      </c>
      <c r="AE4" s="12">
        <v>2345.9889346594841</v>
      </c>
      <c r="AF4" s="12">
        <v>2751.8893356210315</v>
      </c>
      <c r="AG4" s="12">
        <v>3210.5324573899998</v>
      </c>
      <c r="AH4" s="12">
        <v>3628.2568665549998</v>
      </c>
      <c r="AI4" s="20">
        <v>3613.9492065719996</v>
      </c>
    </row>
    <row r="5" spans="2:35" s="3" customFormat="1" x14ac:dyDescent="0.2">
      <c r="B5" s="2" t="s">
        <v>2</v>
      </c>
      <c r="C5" s="12">
        <v>167</v>
      </c>
      <c r="D5" s="12">
        <v>176.9</v>
      </c>
      <c r="E5" s="12">
        <v>190.8</v>
      </c>
      <c r="F5" s="12">
        <v>245.7</v>
      </c>
      <c r="G5" s="12">
        <v>299.8</v>
      </c>
      <c r="H5" s="12">
        <v>328.5</v>
      </c>
      <c r="I5" s="12">
        <v>371.8</v>
      </c>
      <c r="J5" s="12">
        <v>377</v>
      </c>
      <c r="K5" s="12">
        <v>388.8</v>
      </c>
      <c r="L5" s="12">
        <v>415.3</v>
      </c>
      <c r="M5" s="12">
        <v>424.4</v>
      </c>
      <c r="N5" s="12">
        <v>436.7</v>
      </c>
      <c r="O5" s="12">
        <v>673.3</v>
      </c>
      <c r="P5" s="12">
        <v>624.20000000000005</v>
      </c>
      <c r="Q5" s="12">
        <v>601</v>
      </c>
      <c r="R5" s="12">
        <v>661.6</v>
      </c>
      <c r="S5" s="12">
        <v>813.2</v>
      </c>
      <c r="T5" s="12">
        <v>910.6</v>
      </c>
      <c r="U5" s="12">
        <v>1107.0999999999999</v>
      </c>
      <c r="V5" s="12">
        <v>1319.5</v>
      </c>
      <c r="W5" s="12">
        <v>1501.1</v>
      </c>
      <c r="X5" s="12">
        <v>1741.5</v>
      </c>
      <c r="Y5" s="12">
        <v>1885.5230233939999</v>
      </c>
      <c r="Z5" s="12">
        <v>2085.2653603944618</v>
      </c>
      <c r="AA5" s="12">
        <v>2490.1280537495168</v>
      </c>
      <c r="AB5" s="12">
        <v>2780.628747463179</v>
      </c>
      <c r="AC5" s="12">
        <v>3366.7175209686175</v>
      </c>
      <c r="AD5" s="12">
        <v>3718.2659663350005</v>
      </c>
      <c r="AE5" s="12">
        <v>4056.409714718543</v>
      </c>
      <c r="AF5" s="12">
        <v>4779.2133699405849</v>
      </c>
      <c r="AG5" s="12">
        <v>5585.0997010770006</v>
      </c>
      <c r="AH5" s="12">
        <v>5716.873522973</v>
      </c>
      <c r="AI5" s="20">
        <v>5552.0085267270006</v>
      </c>
    </row>
    <row r="6" spans="2:35" s="3" customFormat="1" x14ac:dyDescent="0.2">
      <c r="B6" s="2" t="s">
        <v>7</v>
      </c>
      <c r="C6" s="13">
        <v>846.4</v>
      </c>
      <c r="D6" s="13">
        <v>836.4</v>
      </c>
      <c r="E6" s="13">
        <v>824.9</v>
      </c>
      <c r="F6" s="13">
        <v>1206.5999999999999</v>
      </c>
      <c r="G6" s="13">
        <v>1429.9</v>
      </c>
      <c r="H6" s="13">
        <v>1486.9</v>
      </c>
      <c r="I6" s="13">
        <v>1609.4</v>
      </c>
      <c r="J6" s="13">
        <v>1722.4</v>
      </c>
      <c r="K6" s="13">
        <v>1680.2</v>
      </c>
      <c r="L6" s="13">
        <v>1650.4</v>
      </c>
      <c r="M6" s="13">
        <v>1844.3</v>
      </c>
      <c r="N6" s="13">
        <v>2409</v>
      </c>
      <c r="O6" s="13">
        <v>1768.5</v>
      </c>
      <c r="P6" s="13">
        <v>1937.2</v>
      </c>
      <c r="Q6" s="13">
        <v>2081</v>
      </c>
      <c r="R6" s="13">
        <v>2294.8000000000002</v>
      </c>
      <c r="S6" s="13">
        <v>2836.6</v>
      </c>
      <c r="T6" s="13">
        <v>2997.4</v>
      </c>
      <c r="U6" s="13">
        <v>3511.8</v>
      </c>
      <c r="V6" s="13">
        <v>4152.3</v>
      </c>
      <c r="W6" s="13">
        <v>4595.7</v>
      </c>
      <c r="X6" s="13">
        <v>4910.6000000000004</v>
      </c>
      <c r="Y6" s="12">
        <v>5252.7163451819997</v>
      </c>
      <c r="Z6" s="12">
        <v>5985.607687231397</v>
      </c>
      <c r="AA6" s="12">
        <v>7072.2762990863166</v>
      </c>
      <c r="AB6" s="12">
        <v>7852.9472795106612</v>
      </c>
      <c r="AC6" s="12">
        <v>8574.9005001697042</v>
      </c>
      <c r="AD6" s="12">
        <v>9723.654645046001</v>
      </c>
      <c r="AE6" s="12">
        <v>10770.015310310428</v>
      </c>
      <c r="AF6" s="12">
        <v>13042.567711704669</v>
      </c>
      <c r="AG6" s="12">
        <v>15487.394121215</v>
      </c>
      <c r="AH6" s="12">
        <v>16878.624072339</v>
      </c>
      <c r="AI6" s="20">
        <v>17440.073865948001</v>
      </c>
    </row>
    <row r="7" spans="2:35" s="3" customFormat="1" x14ac:dyDescent="0.2">
      <c r="B7" s="2" t="s">
        <v>16</v>
      </c>
      <c r="C7" s="12" t="s">
        <v>17</v>
      </c>
      <c r="D7" s="12" t="s">
        <v>17</v>
      </c>
      <c r="E7" s="12" t="s">
        <v>17</v>
      </c>
      <c r="F7" s="12" t="s">
        <v>17</v>
      </c>
      <c r="G7" s="12" t="s">
        <v>17</v>
      </c>
      <c r="H7" s="12" t="s">
        <v>17</v>
      </c>
      <c r="I7" s="12">
        <v>38.200000000000003</v>
      </c>
      <c r="J7" s="12">
        <v>35.799999999999997</v>
      </c>
      <c r="K7" s="12">
        <v>38.1</v>
      </c>
      <c r="L7" s="12">
        <v>63.9</v>
      </c>
      <c r="M7" s="12">
        <v>70.400000000000006</v>
      </c>
      <c r="N7" s="12">
        <v>86.4</v>
      </c>
      <c r="O7" s="12">
        <v>30.5</v>
      </c>
      <c r="P7" s="12">
        <v>43.6</v>
      </c>
      <c r="Q7" s="12">
        <v>52.4</v>
      </c>
      <c r="R7" s="12">
        <v>55.2</v>
      </c>
      <c r="S7" s="12">
        <v>68.900000000000006</v>
      </c>
      <c r="T7" s="12">
        <v>89.2</v>
      </c>
      <c r="U7" s="12">
        <v>95.3</v>
      </c>
      <c r="V7" s="12">
        <v>123.6</v>
      </c>
      <c r="W7" s="12">
        <v>173.7</v>
      </c>
      <c r="X7" s="12">
        <v>162.80000000000001</v>
      </c>
      <c r="Y7" s="12">
        <v>161.98534638800001</v>
      </c>
      <c r="Z7" s="12">
        <v>240.71290108117978</v>
      </c>
      <c r="AA7" s="12">
        <v>306.16901896185044</v>
      </c>
      <c r="AB7" s="12">
        <v>334.76122735326243</v>
      </c>
      <c r="AC7" s="12">
        <v>344.18835642654557</v>
      </c>
      <c r="AD7" s="12">
        <v>365.03079364899997</v>
      </c>
      <c r="AE7" s="12">
        <v>365.95496111532771</v>
      </c>
      <c r="AF7" s="12">
        <v>399.23059035142307</v>
      </c>
      <c r="AG7" s="12">
        <v>482.64392979199999</v>
      </c>
      <c r="AH7" s="12">
        <v>499.56636565600002</v>
      </c>
      <c r="AI7" s="20">
        <v>494.09253902800003</v>
      </c>
    </row>
    <row r="8" spans="2:35" s="3" customFormat="1" x14ac:dyDescent="0.2">
      <c r="B8" s="2" t="s">
        <v>3</v>
      </c>
      <c r="C8" s="13">
        <v>152.69999999999999</v>
      </c>
      <c r="D8" s="13">
        <v>157.19999999999999</v>
      </c>
      <c r="E8" s="13">
        <v>170.4</v>
      </c>
      <c r="F8" s="13">
        <v>237</v>
      </c>
      <c r="G8" s="13">
        <v>254.6</v>
      </c>
      <c r="H8" s="13">
        <v>317.8</v>
      </c>
      <c r="I8" s="13">
        <v>345.3</v>
      </c>
      <c r="J8" s="13">
        <v>360.2</v>
      </c>
      <c r="K8" s="13">
        <v>365</v>
      </c>
      <c r="L8" s="13">
        <v>408.5</v>
      </c>
      <c r="M8" s="13">
        <v>447.5</v>
      </c>
      <c r="N8" s="13">
        <v>575.4</v>
      </c>
      <c r="O8" s="13">
        <v>786.1</v>
      </c>
      <c r="P8" s="13">
        <v>767.2</v>
      </c>
      <c r="Q8" s="13">
        <v>856.8</v>
      </c>
      <c r="R8" s="13">
        <v>932</v>
      </c>
      <c r="S8" s="13">
        <v>1018.3</v>
      </c>
      <c r="T8" s="13">
        <v>1024.8</v>
      </c>
      <c r="U8" s="13">
        <v>1172.7</v>
      </c>
      <c r="V8" s="13">
        <v>1294.5</v>
      </c>
      <c r="W8" s="13">
        <v>1492</v>
      </c>
      <c r="X8" s="13">
        <v>1718.5</v>
      </c>
      <c r="Y8" s="12">
        <v>1780.524947332</v>
      </c>
      <c r="Z8" s="12">
        <v>1883.660181814</v>
      </c>
      <c r="AA8" s="12">
        <v>2079.4280736689998</v>
      </c>
      <c r="AB8" s="12">
        <v>2302.8525302129997</v>
      </c>
      <c r="AC8" s="12">
        <v>2402.4858745814281</v>
      </c>
      <c r="AD8" s="12">
        <v>2744.4307386840001</v>
      </c>
      <c r="AE8" s="12">
        <v>2820.966994077</v>
      </c>
      <c r="AF8" s="12">
        <v>3166.8398922040001</v>
      </c>
      <c r="AG8" s="12">
        <v>4319.9659203499996</v>
      </c>
      <c r="AH8" s="12">
        <v>4783.0883096609996</v>
      </c>
      <c r="AI8" s="20">
        <v>4729.081613673</v>
      </c>
    </row>
    <row r="9" spans="2:35" s="3" customFormat="1" x14ac:dyDescent="0.2">
      <c r="B9" s="2" t="s">
        <v>4</v>
      </c>
      <c r="C9" s="12">
        <v>122</v>
      </c>
      <c r="D9" s="12">
        <v>120.8</v>
      </c>
      <c r="E9" s="12">
        <v>120.9</v>
      </c>
      <c r="F9" s="12">
        <v>129</v>
      </c>
      <c r="G9" s="12">
        <v>133.80000000000001</v>
      </c>
      <c r="H9" s="12">
        <v>125</v>
      </c>
      <c r="I9" s="12">
        <v>99.1</v>
      </c>
      <c r="J9" s="12">
        <v>80.2</v>
      </c>
      <c r="K9" s="12">
        <v>95.3</v>
      </c>
      <c r="L9" s="12">
        <v>103.2</v>
      </c>
      <c r="M9" s="12">
        <v>136.9</v>
      </c>
      <c r="N9" s="12">
        <v>136.4</v>
      </c>
      <c r="O9" s="12">
        <v>194</v>
      </c>
      <c r="P9" s="12">
        <v>233.3</v>
      </c>
      <c r="Q9" s="12">
        <v>248.7</v>
      </c>
      <c r="R9" s="12">
        <v>289.10000000000002</v>
      </c>
      <c r="S9" s="12">
        <v>356.2</v>
      </c>
      <c r="T9" s="12">
        <v>399.2</v>
      </c>
      <c r="U9" s="12">
        <v>473.1</v>
      </c>
      <c r="V9" s="12">
        <v>576</v>
      </c>
      <c r="W9" s="12">
        <v>611.20000000000005</v>
      </c>
      <c r="X9" s="12">
        <v>802.5</v>
      </c>
      <c r="Y9" s="12">
        <v>852.26871271100003</v>
      </c>
      <c r="Z9" s="12">
        <v>1064.5975478979999</v>
      </c>
      <c r="AA9" s="12">
        <v>1113.41188515</v>
      </c>
      <c r="AB9" s="12">
        <v>1209.9504877080001</v>
      </c>
      <c r="AC9" s="12">
        <v>1150.4084657522419</v>
      </c>
      <c r="AD9" s="12">
        <v>1126.203710689</v>
      </c>
      <c r="AE9" s="12">
        <v>1295.776519073567</v>
      </c>
      <c r="AF9" s="12">
        <v>1516.2466788754471</v>
      </c>
      <c r="AG9" s="12">
        <v>1663.7583998269997</v>
      </c>
      <c r="AH9" s="12">
        <v>1862.123697131</v>
      </c>
      <c r="AI9" s="20">
        <v>1844.6139155190001</v>
      </c>
    </row>
    <row r="10" spans="2:35" s="3" customFormat="1" x14ac:dyDescent="0.2">
      <c r="B10" s="2" t="s">
        <v>5</v>
      </c>
      <c r="C10" s="12">
        <v>371.6</v>
      </c>
      <c r="D10" s="12">
        <v>385</v>
      </c>
      <c r="E10" s="12">
        <v>336.5</v>
      </c>
      <c r="F10" s="12">
        <v>463.7</v>
      </c>
      <c r="G10" s="12">
        <v>501.4</v>
      </c>
      <c r="H10" s="12">
        <v>560</v>
      </c>
      <c r="I10" s="12">
        <v>580.4</v>
      </c>
      <c r="J10" s="12">
        <v>630.20000000000005</v>
      </c>
      <c r="K10" s="12">
        <v>714.1</v>
      </c>
      <c r="L10" s="12">
        <v>790.4</v>
      </c>
      <c r="M10" s="12">
        <v>905.1</v>
      </c>
      <c r="N10" s="12">
        <v>974.1</v>
      </c>
      <c r="O10" s="12">
        <v>1280.5999999999999</v>
      </c>
      <c r="P10" s="12">
        <v>1445.8</v>
      </c>
      <c r="Q10" s="12">
        <v>1564.9</v>
      </c>
      <c r="R10" s="12">
        <v>1751.2</v>
      </c>
      <c r="S10" s="12">
        <v>1972</v>
      </c>
      <c r="T10" s="12">
        <v>2006.6</v>
      </c>
      <c r="U10" s="12">
        <v>2234.6</v>
      </c>
      <c r="V10" s="12">
        <v>2540.8000000000002</v>
      </c>
      <c r="W10" s="12">
        <v>2718.7</v>
      </c>
      <c r="X10" s="12">
        <v>2894.7</v>
      </c>
      <c r="Y10" s="12">
        <v>2795.0961110220001</v>
      </c>
      <c r="Z10" s="12">
        <v>3108.754366821694</v>
      </c>
      <c r="AA10" s="12">
        <v>3708.484426737612</v>
      </c>
      <c r="AB10" s="12">
        <v>4217.4495299250002</v>
      </c>
      <c r="AC10" s="12">
        <v>4607.6963251142606</v>
      </c>
      <c r="AD10" s="12">
        <v>5259.6649121005003</v>
      </c>
      <c r="AE10" s="12">
        <v>5691.9786733512829</v>
      </c>
      <c r="AF10" s="12">
        <v>6394.2876959720197</v>
      </c>
      <c r="AG10" s="12">
        <v>7375.2096890735002</v>
      </c>
      <c r="AH10" s="12">
        <v>8966.0440709465001</v>
      </c>
      <c r="AI10" s="20">
        <v>9827.6036966355005</v>
      </c>
    </row>
    <row r="11" spans="2:35" s="3" customFormat="1" x14ac:dyDescent="0.2">
      <c r="B11" s="2" t="s">
        <v>6</v>
      </c>
      <c r="C11" s="12">
        <v>164.9</v>
      </c>
      <c r="D11" s="12">
        <v>135.19999999999999</v>
      </c>
      <c r="E11" s="12">
        <v>113.3</v>
      </c>
      <c r="F11" s="12">
        <v>163.5</v>
      </c>
      <c r="G11" s="12">
        <v>199.9</v>
      </c>
      <c r="H11" s="12">
        <v>187.2</v>
      </c>
      <c r="I11" s="12">
        <v>196.6</v>
      </c>
      <c r="J11" s="12">
        <v>197.2</v>
      </c>
      <c r="K11" s="12">
        <v>213.7</v>
      </c>
      <c r="L11" s="12">
        <v>246.6</v>
      </c>
      <c r="M11" s="12">
        <v>240</v>
      </c>
      <c r="N11" s="12">
        <v>233.9</v>
      </c>
      <c r="O11" s="12">
        <v>260.2</v>
      </c>
      <c r="P11" s="12">
        <v>307.5</v>
      </c>
      <c r="Q11" s="12">
        <v>313.60000000000002</v>
      </c>
      <c r="R11" s="12">
        <v>385</v>
      </c>
      <c r="S11" s="12">
        <v>449.5</v>
      </c>
      <c r="T11" s="12">
        <v>531.4</v>
      </c>
      <c r="U11" s="12">
        <v>616.70000000000005</v>
      </c>
      <c r="V11" s="12">
        <v>717</v>
      </c>
      <c r="W11" s="12">
        <v>831.3</v>
      </c>
      <c r="X11" s="12">
        <v>905.3</v>
      </c>
      <c r="Y11" s="12">
        <v>1030.769174134</v>
      </c>
      <c r="Z11" s="12">
        <v>1057.6952427964013</v>
      </c>
      <c r="AA11" s="12">
        <v>1277.4689519061208</v>
      </c>
      <c r="AB11" s="12">
        <v>1435.7183346680727</v>
      </c>
      <c r="AC11" s="12">
        <v>1578.6727476402662</v>
      </c>
      <c r="AD11" s="12">
        <v>1726.041019794</v>
      </c>
      <c r="AE11" s="12">
        <v>1804.2596510063536</v>
      </c>
      <c r="AF11" s="12">
        <v>2013.2848074875255</v>
      </c>
      <c r="AG11" s="12">
        <v>2260.5116736310001</v>
      </c>
      <c r="AH11" s="12">
        <v>2607.7820015369998</v>
      </c>
      <c r="AI11" s="20">
        <v>2781.8883332199998</v>
      </c>
    </row>
    <row r="13" spans="2:35" x14ac:dyDescent="0.2">
      <c r="B13" s="14" t="s">
        <v>8</v>
      </c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2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topLeftCell="E1" zoomScaleNormal="100" workbookViewId="0">
      <selection activeCell="AH17" sqref="AH17"/>
    </sheetView>
  </sheetViews>
  <sheetFormatPr baseColWidth="10" defaultRowHeight="12.75" x14ac:dyDescent="0.2"/>
  <cols>
    <col min="1" max="1" width="20.7109375" style="4" customWidth="1"/>
    <col min="2" max="13" width="8.7109375" style="5" customWidth="1"/>
    <col min="14" max="14" width="8.7109375" style="6" customWidth="1"/>
    <col min="15" max="25" width="8.7109375" style="4" customWidth="1"/>
    <col min="26" max="16384" width="11.42578125" style="4"/>
  </cols>
  <sheetData>
    <row r="1" spans="1:34" ht="18" customHeight="1" x14ac:dyDescent="0.25">
      <c r="A1" s="8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9"/>
      <c r="O1" s="9"/>
      <c r="P1" s="9"/>
      <c r="Q1" s="9"/>
      <c r="R1" s="9"/>
      <c r="S1" s="9"/>
    </row>
    <row r="2" spans="1:34" ht="18" customHeight="1" x14ac:dyDescent="0.2">
      <c r="A2" s="15" t="s">
        <v>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"/>
      <c r="O2" s="9"/>
      <c r="P2" s="9"/>
      <c r="Q2" s="9"/>
      <c r="R2" s="9"/>
      <c r="S2" s="9"/>
    </row>
    <row r="3" spans="1:34" s="2" customFormat="1" ht="18" customHeight="1" x14ac:dyDescent="0.2">
      <c r="A3" s="16"/>
      <c r="B3" s="1">
        <f>'Masse-monetaire'!C3</f>
        <v>1991</v>
      </c>
      <c r="C3" s="1">
        <f>'Masse-monetaire'!D3</f>
        <v>1992</v>
      </c>
      <c r="D3" s="1">
        <f>'Masse-monetaire'!E3</f>
        <v>1993</v>
      </c>
      <c r="E3" s="1">
        <f>'Masse-monetaire'!F3</f>
        <v>1994</v>
      </c>
      <c r="F3" s="1">
        <f>'Masse-monetaire'!G3</f>
        <v>1995</v>
      </c>
      <c r="G3" s="1">
        <f>'Masse-monetaire'!H3</f>
        <v>1996</v>
      </c>
      <c r="H3" s="1">
        <f>'Masse-monetaire'!I3</f>
        <v>1997</v>
      </c>
      <c r="I3" s="1">
        <f>'Masse-monetaire'!J3</f>
        <v>1998</v>
      </c>
      <c r="J3" s="1">
        <f>'Masse-monetaire'!K3</f>
        <v>1999</v>
      </c>
      <c r="K3" s="1">
        <f>'Masse-monetaire'!L3</f>
        <v>2000</v>
      </c>
      <c r="L3" s="1">
        <f>'Masse-monetaire'!M3</f>
        <v>2001</v>
      </c>
      <c r="M3" s="1">
        <f>'Masse-monetaire'!N3</f>
        <v>2002</v>
      </c>
      <c r="N3" s="1">
        <f>'Masse-monetaire'!O3</f>
        <v>2003</v>
      </c>
      <c r="O3" s="1">
        <f>'Masse-monetaire'!P3</f>
        <v>2004</v>
      </c>
      <c r="P3" s="1">
        <f>'Masse-monetaire'!Q3</f>
        <v>2005</v>
      </c>
      <c r="Q3" s="1">
        <f>'Masse-monetaire'!R3</f>
        <v>2006</v>
      </c>
      <c r="R3" s="1">
        <f>'Masse-monetaire'!S3</f>
        <v>2007</v>
      </c>
      <c r="S3" s="1">
        <f>'Masse-monetaire'!T3</f>
        <v>2008</v>
      </c>
      <c r="T3" s="1">
        <f>'Masse-monetaire'!U3</f>
        <v>2009</v>
      </c>
      <c r="U3" s="1">
        <f>'Masse-monetaire'!V3</f>
        <v>2010</v>
      </c>
      <c r="V3" s="1">
        <f>'Masse-monetaire'!W3</f>
        <v>2011</v>
      </c>
      <c r="W3" s="1">
        <f>'Masse-monetaire'!X3</f>
        <v>2012</v>
      </c>
      <c r="X3" s="1">
        <f>'Masse-monetaire'!Y3</f>
        <v>2013</v>
      </c>
      <c r="Y3" s="1">
        <f>'Masse-monetaire'!Z3</f>
        <v>2014</v>
      </c>
      <c r="Z3" s="1">
        <f>'Masse-monetaire'!AA3</f>
        <v>2015</v>
      </c>
      <c r="AA3" s="1">
        <f>'Masse-monetaire'!AB3</f>
        <v>2016</v>
      </c>
      <c r="AB3" s="1">
        <f>'Masse-monetaire'!AC3</f>
        <v>2017</v>
      </c>
      <c r="AC3" s="1">
        <f>'Masse-monetaire'!AD3</f>
        <v>2018</v>
      </c>
      <c r="AD3" s="1">
        <f>'Masse-monetaire'!AE3</f>
        <v>2019</v>
      </c>
      <c r="AE3" s="2">
        <v>2020</v>
      </c>
      <c r="AF3" s="2">
        <v>2021</v>
      </c>
      <c r="AG3" s="2">
        <v>2022</v>
      </c>
      <c r="AH3" s="2">
        <v>2023</v>
      </c>
    </row>
    <row r="4" spans="1:34" s="3" customFormat="1" x14ac:dyDescent="0.2">
      <c r="A4" s="17" t="s">
        <v>12</v>
      </c>
      <c r="B4" s="12">
        <f>IF("n.d."='Masse-monetaire'!C4,"na",'Masse-monetaire'!C4)</f>
        <v>151.19999999999999</v>
      </c>
      <c r="C4" s="12">
        <f>IF("n.d."='Masse-monetaire'!D4,"na",'Masse-monetaire'!D4)</f>
        <v>176.1</v>
      </c>
      <c r="D4" s="12">
        <f>IF("n.d."='Masse-monetaire'!E4,"na",'Masse-monetaire'!E4)</f>
        <v>170.6</v>
      </c>
      <c r="E4" s="12">
        <f>IF("n.d."='Masse-monetaire'!F4,"na",'Masse-monetaire'!F4)</f>
        <v>252.3</v>
      </c>
      <c r="F4" s="12">
        <f>IF("n.d."='Masse-monetaire'!G4,"na",'Masse-monetaire'!G4)</f>
        <v>247.7</v>
      </c>
      <c r="G4" s="12">
        <f>IF("n.d."='Masse-monetaire'!H4,"na",'Masse-monetaire'!H4)</f>
        <v>280.2</v>
      </c>
      <c r="H4" s="12">
        <f>IF("n.d."='Masse-monetaire'!I4,"na",'Masse-monetaire'!I4)</f>
        <v>293.5</v>
      </c>
      <c r="I4" s="12">
        <f>IF("n.d."='Masse-monetaire'!J4,"na",'Masse-monetaire'!J4)</f>
        <v>282.8</v>
      </c>
      <c r="J4" s="12">
        <f>IF("n.d."='Masse-monetaire'!K4,"na",'Masse-monetaire'!K4)</f>
        <v>382.9</v>
      </c>
      <c r="K4" s="12">
        <f>IF("n.d."='Masse-monetaire'!L4,"na",'Masse-monetaire'!L4)</f>
        <v>480</v>
      </c>
      <c r="L4" s="12">
        <f>IF("n.d."='Masse-monetaire'!M4,"na",'Masse-monetaire'!M4)</f>
        <v>539.20000000000005</v>
      </c>
      <c r="M4" s="12">
        <f>IF("n.d."='Masse-monetaire'!N4,"na",'Masse-monetaire'!N4)</f>
        <v>503.8</v>
      </c>
      <c r="N4" s="12">
        <f>IF("n.d."='Masse-monetaire'!O4,"na",'Masse-monetaire'!O4)</f>
        <v>554.6</v>
      </c>
      <c r="O4" s="12">
        <f>IF("n.d."='Masse-monetaire'!P4,"na",'Masse-monetaire'!P4)</f>
        <v>502.7</v>
      </c>
      <c r="P4" s="12">
        <f>IF("n.d."='Masse-monetaire'!Q4,"na",'Masse-monetaire'!Q4)</f>
        <v>615.4</v>
      </c>
      <c r="Q4" s="12">
        <f>IF("n.d."='Masse-monetaire'!R4,"na",'Masse-monetaire'!R4)</f>
        <v>726</v>
      </c>
      <c r="R4" s="12">
        <f>IF("n.d."='Masse-monetaire'!S4,"na",'Masse-monetaire'!S4)</f>
        <v>869.4</v>
      </c>
      <c r="S4" s="12">
        <f>IF("n.d."='Masse-monetaire'!T4,"na",'Masse-monetaire'!T4)</f>
        <v>1106.5</v>
      </c>
      <c r="T4" s="12">
        <f>IF("n.d."='Masse-monetaire'!U4,"na",'Masse-monetaire'!U4)</f>
        <v>1188.9000000000001</v>
      </c>
      <c r="U4" s="12">
        <f>IF("n.d."='Masse-monetaire'!V4,"na",'Masse-monetaire'!V4)</f>
        <v>1274.7</v>
      </c>
      <c r="V4" s="12">
        <f>IF("n.d."='Masse-monetaire'!W4,"na",'Masse-monetaire'!W4)</f>
        <v>1377.7</v>
      </c>
      <c r="W4" s="12">
        <f>IF("n.d."='Masse-monetaire'!X4,"na",'Masse-monetaire'!X4)</f>
        <v>1463</v>
      </c>
      <c r="X4" s="12">
        <f>IF("n.d."='Masse-monetaire'!Y4,"na",'Masse-monetaire'!Y4)</f>
        <v>1675.1798981449999</v>
      </c>
      <c r="Y4" s="12">
        <f>IF("n.d."='Masse-monetaire'!Z4,"na",'Masse-monetaire'!Z4)</f>
        <v>1965.532355783389</v>
      </c>
      <c r="Z4" s="12">
        <f>IF("n.d."='Masse-monetaire'!AA4,"na",'Masse-monetaire'!AA4)</f>
        <v>2086.146302862845</v>
      </c>
      <c r="AA4" s="12">
        <f>IF("n.d."='Masse-monetaire'!AB4,"na",'Masse-monetaire'!AB4)</f>
        <v>2089.8068411924564</v>
      </c>
      <c r="AB4" s="12">
        <f>IF("n.d."='Masse-monetaire'!AC4,"na",'Masse-monetaire'!AC4)</f>
        <v>2111.6220974566518</v>
      </c>
      <c r="AC4" s="12">
        <f>IF("n.d."='Masse-monetaire'!AD4,"na",'Masse-monetaire'!AD4)</f>
        <v>2212.9564512460001</v>
      </c>
      <c r="AD4" s="12">
        <f>IF("n.d."='Masse-monetaire'!AE4,"na",'Masse-monetaire'!AE4)</f>
        <v>2345.9889346594841</v>
      </c>
      <c r="AE4" s="12">
        <f>IF("n.d."='Masse-monetaire'!AF4,"na",'Masse-monetaire'!AF4)</f>
        <v>2751.8893356210315</v>
      </c>
      <c r="AF4" s="12">
        <f>IF("n.d."='Masse-monetaire'!AG4,"na",'Masse-monetaire'!AG4)</f>
        <v>3210.5324573899998</v>
      </c>
      <c r="AG4" s="12">
        <f>IF("n.d."='Masse-monetaire'!AH4,"na",'Masse-monetaire'!AH4)</f>
        <v>3628.2568665549998</v>
      </c>
      <c r="AH4" s="12">
        <f>IF("n.d."='Masse-monetaire'!AI4,"na",'Masse-monetaire'!AI4)</f>
        <v>3613.9492065719996</v>
      </c>
    </row>
    <row r="5" spans="1:34" s="3" customFormat="1" x14ac:dyDescent="0.2">
      <c r="A5" s="17" t="s">
        <v>2</v>
      </c>
      <c r="B5" s="12">
        <f>IF("n.d."='Masse-monetaire'!C5,"na",'Masse-monetaire'!C5)</f>
        <v>167</v>
      </c>
      <c r="C5" s="12">
        <f>IF("n.d."='Masse-monetaire'!D5,"na",'Masse-monetaire'!D5)</f>
        <v>176.9</v>
      </c>
      <c r="D5" s="12">
        <f>IF("n.d."='Masse-monetaire'!E5,"na",'Masse-monetaire'!E5)</f>
        <v>190.8</v>
      </c>
      <c r="E5" s="12">
        <f>IF("n.d."='Masse-monetaire'!F5,"na",'Masse-monetaire'!F5)</f>
        <v>245.7</v>
      </c>
      <c r="F5" s="12">
        <f>IF("n.d."='Masse-monetaire'!G5,"na",'Masse-monetaire'!G5)</f>
        <v>299.8</v>
      </c>
      <c r="G5" s="12">
        <f>IF("n.d."='Masse-monetaire'!H5,"na",'Masse-monetaire'!H5)</f>
        <v>328.5</v>
      </c>
      <c r="H5" s="12">
        <f>IF("n.d."='Masse-monetaire'!I5,"na",'Masse-monetaire'!I5)</f>
        <v>371.8</v>
      </c>
      <c r="I5" s="12">
        <f>IF("n.d."='Masse-monetaire'!J5,"na",'Masse-monetaire'!J5)</f>
        <v>377</v>
      </c>
      <c r="J5" s="12">
        <f>IF("n.d."='Masse-monetaire'!K5,"na",'Masse-monetaire'!K5)</f>
        <v>388.8</v>
      </c>
      <c r="K5" s="12">
        <f>IF("n.d."='Masse-monetaire'!L5,"na",'Masse-monetaire'!L5)</f>
        <v>415.3</v>
      </c>
      <c r="L5" s="12">
        <f>IF("n.d."='Masse-monetaire'!M5,"na",'Masse-monetaire'!M5)</f>
        <v>424.4</v>
      </c>
      <c r="M5" s="12">
        <f>IF("n.d."='Masse-monetaire'!N5,"na",'Masse-monetaire'!N5)</f>
        <v>436.7</v>
      </c>
      <c r="N5" s="12">
        <f>IF("n.d."='Masse-monetaire'!O5,"na",'Masse-monetaire'!O5)</f>
        <v>673.3</v>
      </c>
      <c r="O5" s="12">
        <f>IF("n.d."='Masse-monetaire'!P5,"na",'Masse-monetaire'!P5)</f>
        <v>624.20000000000005</v>
      </c>
      <c r="P5" s="12">
        <f>IF("n.d."='Masse-monetaire'!Q5,"na",'Masse-monetaire'!Q5)</f>
        <v>601</v>
      </c>
      <c r="Q5" s="12">
        <f>IF("n.d."='Masse-monetaire'!R5,"na",'Masse-monetaire'!R5)</f>
        <v>661.6</v>
      </c>
      <c r="R5" s="12">
        <f>IF("n.d."='Masse-monetaire'!S5,"na",'Masse-monetaire'!S5)</f>
        <v>813.2</v>
      </c>
      <c r="S5" s="12">
        <f>IF("n.d."='Masse-monetaire'!T5,"na",'Masse-monetaire'!T5)</f>
        <v>910.6</v>
      </c>
      <c r="T5" s="12">
        <f>IF("n.d."='Masse-monetaire'!U5,"na",'Masse-monetaire'!U5)</f>
        <v>1107.0999999999999</v>
      </c>
      <c r="U5" s="12">
        <f>IF("n.d."='Masse-monetaire'!V5,"na",'Masse-monetaire'!V5)</f>
        <v>1319.5</v>
      </c>
      <c r="V5" s="12">
        <f>IF("n.d."='Masse-monetaire'!W5,"na",'Masse-monetaire'!W5)</f>
        <v>1501.1</v>
      </c>
      <c r="W5" s="12">
        <f>IF("n.d."='Masse-monetaire'!X5,"na",'Masse-monetaire'!X5)</f>
        <v>1741.5</v>
      </c>
      <c r="X5" s="12">
        <f>IF("n.d."='Masse-monetaire'!Y5,"na",'Masse-monetaire'!Y5)</f>
        <v>1885.5230233939999</v>
      </c>
      <c r="Y5" s="12">
        <f>IF("n.d."='Masse-monetaire'!Z5,"na",'Masse-monetaire'!Z5)</f>
        <v>2085.2653603944618</v>
      </c>
      <c r="Z5" s="12">
        <f>IF("n.d."='Masse-monetaire'!AA5,"na",'Masse-monetaire'!AA5)</f>
        <v>2490.1280537495168</v>
      </c>
      <c r="AA5" s="12">
        <f>IF("n.d."='Masse-monetaire'!AB5,"na",'Masse-monetaire'!AB5)</f>
        <v>2780.628747463179</v>
      </c>
      <c r="AB5" s="12">
        <f>IF("n.d."='Masse-monetaire'!AC5,"na",'Masse-monetaire'!AC5)</f>
        <v>3366.7175209686175</v>
      </c>
      <c r="AC5" s="12">
        <f>IF("n.d."='Masse-monetaire'!AD5,"na",'Masse-monetaire'!AD5)</f>
        <v>3718.2659663350005</v>
      </c>
      <c r="AD5" s="12">
        <f>IF("n.d."='Masse-monetaire'!AE5,"na",'Masse-monetaire'!AE5)</f>
        <v>4056.409714718543</v>
      </c>
      <c r="AE5" s="12">
        <f>IF("n.d."='Masse-monetaire'!AF5,"na",'Masse-monetaire'!AF5)</f>
        <v>4779.2133699405849</v>
      </c>
      <c r="AF5" s="12">
        <f>IF("n.d."='Masse-monetaire'!AG5,"na",'Masse-monetaire'!AG5)</f>
        <v>5585.0997010770006</v>
      </c>
      <c r="AG5" s="12">
        <f>IF("n.d."='Masse-monetaire'!AH5,"na",'Masse-monetaire'!AH5)</f>
        <v>5716.873522973</v>
      </c>
      <c r="AH5" s="12">
        <f>IF("n.d."='Masse-monetaire'!AI5,"na",'Masse-monetaire'!AI5)</f>
        <v>5552.0085267270006</v>
      </c>
    </row>
    <row r="6" spans="1:34" s="3" customFormat="1" x14ac:dyDescent="0.2">
      <c r="A6" s="17" t="s">
        <v>7</v>
      </c>
      <c r="B6" s="12">
        <f>IF("n.d."='Masse-monetaire'!C6,"na",'Masse-monetaire'!C6)</f>
        <v>846.4</v>
      </c>
      <c r="C6" s="12">
        <f>IF("n.d."='Masse-monetaire'!D6,"na",'Masse-monetaire'!D6)</f>
        <v>836.4</v>
      </c>
      <c r="D6" s="12">
        <f>IF("n.d."='Masse-monetaire'!E6,"na",'Masse-monetaire'!E6)</f>
        <v>824.9</v>
      </c>
      <c r="E6" s="12">
        <f>IF("n.d."='Masse-monetaire'!F6,"na",'Masse-monetaire'!F6)</f>
        <v>1206.5999999999999</v>
      </c>
      <c r="F6" s="12">
        <f>IF("n.d."='Masse-monetaire'!G6,"na",'Masse-monetaire'!G6)</f>
        <v>1429.9</v>
      </c>
      <c r="G6" s="12">
        <f>IF("n.d."='Masse-monetaire'!H6,"na",'Masse-monetaire'!H6)</f>
        <v>1486.9</v>
      </c>
      <c r="H6" s="12">
        <f>IF("n.d."='Masse-monetaire'!I6,"na",'Masse-monetaire'!I6)</f>
        <v>1609.4</v>
      </c>
      <c r="I6" s="12">
        <f>IF("n.d."='Masse-monetaire'!J6,"na",'Masse-monetaire'!J6)</f>
        <v>1722.4</v>
      </c>
      <c r="J6" s="12">
        <f>IF("n.d."='Masse-monetaire'!K6,"na",'Masse-monetaire'!K6)</f>
        <v>1680.2</v>
      </c>
      <c r="K6" s="12">
        <f>IF("n.d."='Masse-monetaire'!L6,"na",'Masse-monetaire'!L6)</f>
        <v>1650.4</v>
      </c>
      <c r="L6" s="12">
        <f>IF("n.d."='Masse-monetaire'!M6,"na",'Masse-monetaire'!M6)</f>
        <v>1844.3</v>
      </c>
      <c r="M6" s="12">
        <f>IF("n.d."='Masse-monetaire'!N6,"na",'Masse-monetaire'!N6)</f>
        <v>2409</v>
      </c>
      <c r="N6" s="12">
        <f>IF("n.d."='Masse-monetaire'!O6,"na",'Masse-monetaire'!O6)</f>
        <v>1768.5</v>
      </c>
      <c r="O6" s="12">
        <f>IF("n.d."='Masse-monetaire'!P6,"na",'Masse-monetaire'!P6)</f>
        <v>1937.2</v>
      </c>
      <c r="P6" s="12">
        <f>IF("n.d."='Masse-monetaire'!Q6,"na",'Masse-monetaire'!Q6)</f>
        <v>2081</v>
      </c>
      <c r="Q6" s="12">
        <f>IF("n.d."='Masse-monetaire'!R6,"na",'Masse-monetaire'!R6)</f>
        <v>2294.8000000000002</v>
      </c>
      <c r="R6" s="12">
        <f>IF("n.d."='Masse-monetaire'!S6,"na",'Masse-monetaire'!S6)</f>
        <v>2836.6</v>
      </c>
      <c r="S6" s="12">
        <f>IF("n.d."='Masse-monetaire'!T6,"na",'Masse-monetaire'!T6)</f>
        <v>2997.4</v>
      </c>
      <c r="T6" s="12">
        <f>IF("n.d."='Masse-monetaire'!U6,"na",'Masse-monetaire'!U6)</f>
        <v>3511.8</v>
      </c>
      <c r="U6" s="12">
        <f>IF("n.d."='Masse-monetaire'!V6,"na",'Masse-monetaire'!V6)</f>
        <v>4152.3</v>
      </c>
      <c r="V6" s="12">
        <f>IF("n.d."='Masse-monetaire'!W6,"na",'Masse-monetaire'!W6)</f>
        <v>4595.7</v>
      </c>
      <c r="W6" s="12">
        <f>IF("n.d."='Masse-monetaire'!X6,"na",'Masse-monetaire'!X6)</f>
        <v>4910.6000000000004</v>
      </c>
      <c r="X6" s="12">
        <f>IF("n.d."='Masse-monetaire'!Y6,"na",'Masse-monetaire'!Y6)</f>
        <v>5252.7163451819997</v>
      </c>
      <c r="Y6" s="12">
        <f>IF("n.d."='Masse-monetaire'!Z6,"na",'Masse-monetaire'!Z6)</f>
        <v>5985.607687231397</v>
      </c>
      <c r="Z6" s="12">
        <f>IF("n.d."='Masse-monetaire'!AA6,"na",'Masse-monetaire'!AA6)</f>
        <v>7072.2762990863166</v>
      </c>
      <c r="AA6" s="12">
        <f>IF("n.d."='Masse-monetaire'!AB6,"na",'Masse-monetaire'!AB6)</f>
        <v>7852.9472795106612</v>
      </c>
      <c r="AB6" s="12">
        <f>IF("n.d."='Masse-monetaire'!AC6,"na",'Masse-monetaire'!AC6)</f>
        <v>8574.9005001697042</v>
      </c>
      <c r="AC6" s="12">
        <f>IF("n.d."='Masse-monetaire'!AD6,"na",'Masse-monetaire'!AD6)</f>
        <v>9723.654645046001</v>
      </c>
      <c r="AD6" s="12">
        <f>IF("n.d."='Masse-monetaire'!AE6,"na",'Masse-monetaire'!AE6)</f>
        <v>10770.015310310428</v>
      </c>
      <c r="AE6" s="12">
        <f>IF("n.d."='Masse-monetaire'!AF6,"na",'Masse-monetaire'!AF6)</f>
        <v>13042.567711704669</v>
      </c>
      <c r="AF6" s="12">
        <f>IF("n.d."='Masse-monetaire'!AG6,"na",'Masse-monetaire'!AG6)</f>
        <v>15487.394121215</v>
      </c>
      <c r="AG6" s="12">
        <f>IF("n.d."='Masse-monetaire'!AH6,"na",'Masse-monetaire'!AH6)</f>
        <v>16878.624072339</v>
      </c>
      <c r="AH6" s="12">
        <f>IF("n.d."='Masse-monetaire'!AI6,"na",'Masse-monetaire'!AI6)</f>
        <v>17440.073865948001</v>
      </c>
    </row>
    <row r="7" spans="1:34" s="3" customFormat="1" x14ac:dyDescent="0.2">
      <c r="A7" s="17" t="s">
        <v>13</v>
      </c>
      <c r="B7" s="12" t="str">
        <f>IF("n.d."='Masse-monetaire'!C7,"na",'Masse-monetaire'!C7)</f>
        <v>na</v>
      </c>
      <c r="C7" s="12" t="str">
        <f>IF("n.d."='Masse-monetaire'!D7,"na",'Masse-monetaire'!D7)</f>
        <v>na</v>
      </c>
      <c r="D7" s="12" t="str">
        <f>IF("n.d."='Masse-monetaire'!E7,"na",'Masse-monetaire'!E7)</f>
        <v>na</v>
      </c>
      <c r="E7" s="12" t="str">
        <f>IF("n.d."='Masse-monetaire'!F7,"na",'Masse-monetaire'!F7)</f>
        <v>na</v>
      </c>
      <c r="F7" s="12" t="str">
        <f>IF("n.d."='Masse-monetaire'!G7,"na",'Masse-monetaire'!G7)</f>
        <v>na</v>
      </c>
      <c r="G7" s="12" t="str">
        <f>IF("n.d."='Masse-monetaire'!H7,"na",'Masse-monetaire'!H7)</f>
        <v>na</v>
      </c>
      <c r="H7" s="12">
        <f>IF("n.d."='Masse-monetaire'!I7,"na",'Masse-monetaire'!I7)</f>
        <v>38.200000000000003</v>
      </c>
      <c r="I7" s="12">
        <f>IF("n.d."='Masse-monetaire'!J7,"na",'Masse-monetaire'!J7)</f>
        <v>35.799999999999997</v>
      </c>
      <c r="J7" s="12">
        <f>IF("n.d."='Masse-monetaire'!K7,"na",'Masse-monetaire'!K7)</f>
        <v>38.1</v>
      </c>
      <c r="K7" s="12">
        <f>IF("n.d."='Masse-monetaire'!L7,"na",'Masse-monetaire'!L7)</f>
        <v>63.9</v>
      </c>
      <c r="L7" s="12">
        <f>IF("n.d."='Masse-monetaire'!M7,"na",'Masse-monetaire'!M7)</f>
        <v>70.400000000000006</v>
      </c>
      <c r="M7" s="12">
        <f>IF("n.d."='Masse-monetaire'!N7,"na",'Masse-monetaire'!N7)</f>
        <v>86.4</v>
      </c>
      <c r="N7" s="12">
        <f>IF("n.d."='Masse-monetaire'!O7,"na",'Masse-monetaire'!O7)</f>
        <v>30.5</v>
      </c>
      <c r="O7" s="12">
        <f>IF("n.d."='Masse-monetaire'!P7,"na",'Masse-monetaire'!P7)</f>
        <v>43.6</v>
      </c>
      <c r="P7" s="12">
        <f>IF("n.d."='Masse-monetaire'!Q7,"na",'Masse-monetaire'!Q7)</f>
        <v>52.4</v>
      </c>
      <c r="Q7" s="12">
        <f>IF("n.d."='Masse-monetaire'!R7,"na",'Masse-monetaire'!R7)</f>
        <v>55.2</v>
      </c>
      <c r="R7" s="12">
        <f>IF("n.d."='Masse-monetaire'!S7,"na",'Masse-monetaire'!S7)</f>
        <v>68.900000000000006</v>
      </c>
      <c r="S7" s="12">
        <f>IF("n.d."='Masse-monetaire'!T7,"na",'Masse-monetaire'!T7)</f>
        <v>89.2</v>
      </c>
      <c r="T7" s="12">
        <f>IF("n.d."='Masse-monetaire'!U7,"na",'Masse-monetaire'!U7)</f>
        <v>95.3</v>
      </c>
      <c r="U7" s="12">
        <f>IF("n.d."='Masse-monetaire'!V7,"na",'Masse-monetaire'!V7)</f>
        <v>123.6</v>
      </c>
      <c r="V7" s="12">
        <f>IF("n.d."='Masse-monetaire'!W7,"na",'Masse-monetaire'!W7)</f>
        <v>173.7</v>
      </c>
      <c r="W7" s="12">
        <f>IF("n.d."='Masse-monetaire'!X7,"na",'Masse-monetaire'!X7)</f>
        <v>162.80000000000001</v>
      </c>
      <c r="X7" s="12">
        <f>IF("n.d."='Masse-monetaire'!Y7,"na",'Masse-monetaire'!Y7)</f>
        <v>161.98534638800001</v>
      </c>
      <c r="Y7" s="12">
        <f>IF("n.d."='Masse-monetaire'!Z7,"na",'Masse-monetaire'!Z7)</f>
        <v>240.71290108117978</v>
      </c>
      <c r="Z7" s="12">
        <f>IF("n.d."='Masse-monetaire'!AA7,"na",'Masse-monetaire'!AA7)</f>
        <v>306.16901896185044</v>
      </c>
      <c r="AA7" s="12">
        <f>IF("n.d."='Masse-monetaire'!AB7,"na",'Masse-monetaire'!AB7)</f>
        <v>334.76122735326243</v>
      </c>
      <c r="AB7" s="12">
        <f>IF("n.d."='Masse-monetaire'!AC7,"na",'Masse-monetaire'!AC7)</f>
        <v>344.18835642654557</v>
      </c>
      <c r="AC7" s="12">
        <f>IF("n.d."='Masse-monetaire'!AD7,"na",'Masse-monetaire'!AD7)</f>
        <v>365.03079364899997</v>
      </c>
      <c r="AD7" s="12">
        <f>IF("n.d."='Masse-monetaire'!AE7,"na",'Masse-monetaire'!AE7)</f>
        <v>365.95496111532771</v>
      </c>
      <c r="AE7" s="12">
        <f>IF("n.d."='Masse-monetaire'!AF7,"na",'Masse-monetaire'!AF7)</f>
        <v>399.23059035142307</v>
      </c>
      <c r="AF7" s="12">
        <f>IF("n.d."='Masse-monetaire'!AG7,"na",'Masse-monetaire'!AG7)</f>
        <v>482.64392979199999</v>
      </c>
      <c r="AG7" s="12">
        <f>IF("n.d."='Masse-monetaire'!AH7,"na",'Masse-monetaire'!AH7)</f>
        <v>499.56636565600002</v>
      </c>
      <c r="AH7" s="12">
        <f>IF("n.d."='Masse-monetaire'!AI7,"na",'Masse-monetaire'!AI7)</f>
        <v>494.09253902800003</v>
      </c>
    </row>
    <row r="8" spans="1:34" s="3" customFormat="1" x14ac:dyDescent="0.2">
      <c r="A8" s="17" t="s">
        <v>3</v>
      </c>
      <c r="B8" s="12">
        <f>IF("n.d."='Masse-monetaire'!C8,"na",'Masse-monetaire'!C8)</f>
        <v>152.69999999999999</v>
      </c>
      <c r="C8" s="12">
        <f>IF("n.d."='Masse-monetaire'!D8,"na",'Masse-monetaire'!D8)</f>
        <v>157.19999999999999</v>
      </c>
      <c r="D8" s="12">
        <f>IF("n.d."='Masse-monetaire'!E8,"na",'Masse-monetaire'!E8)</f>
        <v>170.4</v>
      </c>
      <c r="E8" s="12">
        <f>IF("n.d."='Masse-monetaire'!F8,"na",'Masse-monetaire'!F8)</f>
        <v>237</v>
      </c>
      <c r="F8" s="12">
        <f>IF("n.d."='Masse-monetaire'!G8,"na",'Masse-monetaire'!G8)</f>
        <v>254.6</v>
      </c>
      <c r="G8" s="12">
        <f>IF("n.d."='Masse-monetaire'!H8,"na",'Masse-monetaire'!H8)</f>
        <v>317.8</v>
      </c>
      <c r="H8" s="12">
        <f>IF("n.d."='Masse-monetaire'!I8,"na",'Masse-monetaire'!I8)</f>
        <v>345.3</v>
      </c>
      <c r="I8" s="12">
        <f>IF("n.d."='Masse-monetaire'!J8,"na",'Masse-monetaire'!J8)</f>
        <v>360.2</v>
      </c>
      <c r="J8" s="12">
        <f>IF("n.d."='Masse-monetaire'!K8,"na",'Masse-monetaire'!K8)</f>
        <v>365</v>
      </c>
      <c r="K8" s="12">
        <f>IF("n.d."='Masse-monetaire'!L8,"na",'Masse-monetaire'!L8)</f>
        <v>408.5</v>
      </c>
      <c r="L8" s="12">
        <f>IF("n.d."='Masse-monetaire'!M8,"na",'Masse-monetaire'!M8)</f>
        <v>447.5</v>
      </c>
      <c r="M8" s="12">
        <f>IF("n.d."='Masse-monetaire'!N8,"na",'Masse-monetaire'!N8)</f>
        <v>575.4</v>
      </c>
      <c r="N8" s="12">
        <f>IF("n.d."='Masse-monetaire'!O8,"na",'Masse-monetaire'!O8)</f>
        <v>786.1</v>
      </c>
      <c r="O8" s="12">
        <f>IF("n.d."='Masse-monetaire'!P8,"na",'Masse-monetaire'!P8)</f>
        <v>767.2</v>
      </c>
      <c r="P8" s="12">
        <f>IF("n.d."='Masse-monetaire'!Q8,"na",'Masse-monetaire'!Q8)</f>
        <v>856.8</v>
      </c>
      <c r="Q8" s="12">
        <f>IF("n.d."='Masse-monetaire'!R8,"na",'Masse-monetaire'!R8)</f>
        <v>932</v>
      </c>
      <c r="R8" s="12">
        <f>IF("n.d."='Masse-monetaire'!S8,"na",'Masse-monetaire'!S8)</f>
        <v>1018.3</v>
      </c>
      <c r="S8" s="12">
        <f>IF("n.d."='Masse-monetaire'!T8,"na",'Masse-monetaire'!T8)</f>
        <v>1024.8</v>
      </c>
      <c r="T8" s="12">
        <f>IF("n.d."='Masse-monetaire'!U8,"na",'Masse-monetaire'!U8)</f>
        <v>1172.7</v>
      </c>
      <c r="U8" s="12">
        <f>IF("n.d."='Masse-monetaire'!V8,"na",'Masse-monetaire'!V8)</f>
        <v>1294.5</v>
      </c>
      <c r="V8" s="12">
        <f>IF("n.d."='Masse-monetaire'!W8,"na",'Masse-monetaire'!W8)</f>
        <v>1492</v>
      </c>
      <c r="W8" s="12">
        <f>IF("n.d."='Masse-monetaire'!X8,"na",'Masse-monetaire'!X8)</f>
        <v>1718.5</v>
      </c>
      <c r="X8" s="12">
        <f>IF("n.d."='Masse-monetaire'!Y8,"na",'Masse-monetaire'!Y8)</f>
        <v>1780.524947332</v>
      </c>
      <c r="Y8" s="12">
        <f>IF("n.d."='Masse-monetaire'!Z8,"na",'Masse-monetaire'!Z8)</f>
        <v>1883.660181814</v>
      </c>
      <c r="Z8" s="12">
        <f>IF("n.d."='Masse-monetaire'!AA8,"na",'Masse-monetaire'!AA8)</f>
        <v>2079.4280736689998</v>
      </c>
      <c r="AA8" s="12">
        <f>IF("n.d."='Masse-monetaire'!AB8,"na",'Masse-monetaire'!AB8)</f>
        <v>2302.8525302129997</v>
      </c>
      <c r="AB8" s="12">
        <f>IF("n.d."='Masse-monetaire'!AC8,"na",'Masse-monetaire'!AC8)</f>
        <v>2402.4858745814281</v>
      </c>
      <c r="AC8" s="12">
        <f>IF("n.d."='Masse-monetaire'!AD8,"na",'Masse-monetaire'!AD8)</f>
        <v>2744.4307386840001</v>
      </c>
      <c r="AD8" s="12">
        <f>IF("n.d."='Masse-monetaire'!AE8,"na",'Masse-monetaire'!AE8)</f>
        <v>2820.966994077</v>
      </c>
      <c r="AE8" s="12">
        <f>IF("n.d."='Masse-monetaire'!AF8,"na",'Masse-monetaire'!AF8)</f>
        <v>3166.8398922040001</v>
      </c>
      <c r="AF8" s="12">
        <f>IF("n.d."='Masse-monetaire'!AG8,"na",'Masse-monetaire'!AG8)</f>
        <v>4319.9659203499996</v>
      </c>
      <c r="AG8" s="12">
        <f>IF("n.d."='Masse-monetaire'!AH8,"na",'Masse-monetaire'!AH8)</f>
        <v>4783.0883096609996</v>
      </c>
      <c r="AH8" s="12">
        <f>IF("n.d."='Masse-monetaire'!AI8,"na",'Masse-monetaire'!AI8)</f>
        <v>4729.081613673</v>
      </c>
    </row>
    <row r="9" spans="1:34" s="3" customFormat="1" x14ac:dyDescent="0.2">
      <c r="A9" s="17" t="s">
        <v>4</v>
      </c>
      <c r="B9" s="12">
        <f>IF("n.d."='Masse-monetaire'!C9,"na",'Masse-monetaire'!C9)</f>
        <v>122</v>
      </c>
      <c r="C9" s="12">
        <f>IF("n.d."='Masse-monetaire'!D9,"na",'Masse-monetaire'!D9)</f>
        <v>120.8</v>
      </c>
      <c r="D9" s="12">
        <f>IF("n.d."='Masse-monetaire'!E9,"na",'Masse-monetaire'!E9)</f>
        <v>120.9</v>
      </c>
      <c r="E9" s="12">
        <f>IF("n.d."='Masse-monetaire'!F9,"na",'Masse-monetaire'!F9)</f>
        <v>129</v>
      </c>
      <c r="F9" s="12">
        <f>IF("n.d."='Masse-monetaire'!G9,"na",'Masse-monetaire'!G9)</f>
        <v>133.80000000000001</v>
      </c>
      <c r="G9" s="12">
        <f>IF("n.d."='Masse-monetaire'!H9,"na",'Masse-monetaire'!H9)</f>
        <v>125</v>
      </c>
      <c r="H9" s="12">
        <f>IF("n.d."='Masse-monetaire'!I9,"na",'Masse-monetaire'!I9)</f>
        <v>99.1</v>
      </c>
      <c r="I9" s="12">
        <f>IF("n.d."='Masse-monetaire'!J9,"na",'Masse-monetaire'!J9)</f>
        <v>80.2</v>
      </c>
      <c r="J9" s="12">
        <f>IF("n.d."='Masse-monetaire'!K9,"na",'Masse-monetaire'!K9)</f>
        <v>95.3</v>
      </c>
      <c r="K9" s="12">
        <f>IF("n.d."='Masse-monetaire'!L9,"na",'Masse-monetaire'!L9)</f>
        <v>103.2</v>
      </c>
      <c r="L9" s="12">
        <f>IF("n.d."='Masse-monetaire'!M9,"na",'Masse-monetaire'!M9)</f>
        <v>136.9</v>
      </c>
      <c r="M9" s="12">
        <f>IF("n.d."='Masse-monetaire'!N9,"na",'Masse-monetaire'!N9)</f>
        <v>136.4</v>
      </c>
      <c r="N9" s="12">
        <f>IF("n.d."='Masse-monetaire'!O9,"na",'Masse-monetaire'!O9)</f>
        <v>194</v>
      </c>
      <c r="O9" s="12">
        <f>IF("n.d."='Masse-monetaire'!P9,"na",'Masse-monetaire'!P9)</f>
        <v>233.3</v>
      </c>
      <c r="P9" s="12">
        <f>IF("n.d."='Masse-monetaire'!Q9,"na",'Masse-monetaire'!Q9)</f>
        <v>248.7</v>
      </c>
      <c r="Q9" s="12">
        <f>IF("n.d."='Masse-monetaire'!R9,"na",'Masse-monetaire'!R9)</f>
        <v>289.10000000000002</v>
      </c>
      <c r="R9" s="12">
        <f>IF("n.d."='Masse-monetaire'!S9,"na",'Masse-monetaire'!S9)</f>
        <v>356.2</v>
      </c>
      <c r="S9" s="12">
        <f>IF("n.d."='Masse-monetaire'!T9,"na",'Masse-monetaire'!T9)</f>
        <v>399.2</v>
      </c>
      <c r="T9" s="12">
        <f>IF("n.d."='Masse-monetaire'!U9,"na",'Masse-monetaire'!U9)</f>
        <v>473.1</v>
      </c>
      <c r="U9" s="12">
        <f>IF("n.d."='Masse-monetaire'!V9,"na",'Masse-monetaire'!V9)</f>
        <v>576</v>
      </c>
      <c r="V9" s="12">
        <f>IF("n.d."='Masse-monetaire'!W9,"na",'Masse-monetaire'!W9)</f>
        <v>611.20000000000005</v>
      </c>
      <c r="W9" s="12">
        <f>IF("n.d."='Masse-monetaire'!X9,"na",'Masse-monetaire'!X9)</f>
        <v>802.5</v>
      </c>
      <c r="X9" s="12">
        <f>IF("n.d."='Masse-monetaire'!Y9,"na",'Masse-monetaire'!Y9)</f>
        <v>852.26871271100003</v>
      </c>
      <c r="Y9" s="12">
        <f>IF("n.d."='Masse-monetaire'!Z9,"na",'Masse-monetaire'!Z9)</f>
        <v>1064.5975478979999</v>
      </c>
      <c r="Z9" s="12">
        <f>IF("n.d."='Masse-monetaire'!AA9,"na",'Masse-monetaire'!AA9)</f>
        <v>1113.41188515</v>
      </c>
      <c r="AA9" s="12">
        <f>IF("n.d."='Masse-monetaire'!AB9,"na",'Masse-monetaire'!AB9)</f>
        <v>1209.9504877080001</v>
      </c>
      <c r="AB9" s="12">
        <f>IF("n.d."='Masse-monetaire'!AC9,"na",'Masse-monetaire'!AC9)</f>
        <v>1150.4084657522419</v>
      </c>
      <c r="AC9" s="12">
        <f>IF("n.d."='Masse-monetaire'!AD9,"na",'Masse-monetaire'!AD9)</f>
        <v>1126.203710689</v>
      </c>
      <c r="AD9" s="12">
        <f>IF("n.d."='Masse-monetaire'!AE9,"na",'Masse-monetaire'!AE9)</f>
        <v>1295.776519073567</v>
      </c>
      <c r="AE9" s="12">
        <f>IF("n.d."='Masse-monetaire'!AF9,"na",'Masse-monetaire'!AF9)</f>
        <v>1516.2466788754471</v>
      </c>
      <c r="AF9" s="12">
        <f>IF("n.d."='Masse-monetaire'!AG9,"na",'Masse-monetaire'!AG9)</f>
        <v>1663.7583998269997</v>
      </c>
      <c r="AG9" s="12">
        <f>IF("n.d."='Masse-monetaire'!AH9,"na",'Masse-monetaire'!AH9)</f>
        <v>1862.123697131</v>
      </c>
      <c r="AH9" s="12">
        <f>IF("n.d."='Masse-monetaire'!AI9,"na",'Masse-monetaire'!AI9)</f>
        <v>1844.6139155190001</v>
      </c>
    </row>
    <row r="10" spans="1:34" s="3" customFormat="1" x14ac:dyDescent="0.2">
      <c r="A10" s="17" t="s">
        <v>14</v>
      </c>
      <c r="B10" s="12">
        <f>IF("n.d."='Masse-monetaire'!C10,"na",'Masse-monetaire'!C10)</f>
        <v>371.6</v>
      </c>
      <c r="C10" s="12">
        <f>IF("n.d."='Masse-monetaire'!D10,"na",'Masse-monetaire'!D10)</f>
        <v>385</v>
      </c>
      <c r="D10" s="12">
        <f>IF("n.d."='Masse-monetaire'!E10,"na",'Masse-monetaire'!E10)</f>
        <v>336.5</v>
      </c>
      <c r="E10" s="12">
        <f>IF("n.d."='Masse-monetaire'!F10,"na",'Masse-monetaire'!F10)</f>
        <v>463.7</v>
      </c>
      <c r="F10" s="12">
        <f>IF("n.d."='Masse-monetaire'!G10,"na",'Masse-monetaire'!G10)</f>
        <v>501.4</v>
      </c>
      <c r="G10" s="12">
        <f>IF("n.d."='Masse-monetaire'!H10,"na",'Masse-monetaire'!H10)</f>
        <v>560</v>
      </c>
      <c r="H10" s="12">
        <f>IF("n.d."='Masse-monetaire'!I10,"na",'Masse-monetaire'!I10)</f>
        <v>580.4</v>
      </c>
      <c r="I10" s="12">
        <f>IF("n.d."='Masse-monetaire'!J10,"na",'Masse-monetaire'!J10)</f>
        <v>630.20000000000005</v>
      </c>
      <c r="J10" s="12">
        <f>IF("n.d."='Masse-monetaire'!K10,"na",'Masse-monetaire'!K10)</f>
        <v>714.1</v>
      </c>
      <c r="K10" s="12">
        <f>IF("n.d."='Masse-monetaire'!L10,"na",'Masse-monetaire'!L10)</f>
        <v>790.4</v>
      </c>
      <c r="L10" s="12">
        <f>IF("n.d."='Masse-monetaire'!M10,"na",'Masse-monetaire'!M10)</f>
        <v>905.1</v>
      </c>
      <c r="M10" s="12">
        <f>IF("n.d."='Masse-monetaire'!N10,"na",'Masse-monetaire'!N10)</f>
        <v>974.1</v>
      </c>
      <c r="N10" s="12">
        <f>IF("n.d."='Masse-monetaire'!O10,"na",'Masse-monetaire'!O10)</f>
        <v>1280.5999999999999</v>
      </c>
      <c r="O10" s="12">
        <f>IF("n.d."='Masse-monetaire'!P10,"na",'Masse-monetaire'!P10)</f>
        <v>1445.8</v>
      </c>
      <c r="P10" s="12">
        <f>IF("n.d."='Masse-monetaire'!Q10,"na",'Masse-monetaire'!Q10)</f>
        <v>1564.9</v>
      </c>
      <c r="Q10" s="12">
        <f>IF("n.d."='Masse-monetaire'!R10,"na",'Masse-monetaire'!R10)</f>
        <v>1751.2</v>
      </c>
      <c r="R10" s="12">
        <f>IF("n.d."='Masse-monetaire'!S10,"na",'Masse-monetaire'!S10)</f>
        <v>1972</v>
      </c>
      <c r="S10" s="12">
        <f>IF("n.d."='Masse-monetaire'!T10,"na",'Masse-monetaire'!T10)</f>
        <v>2006.6</v>
      </c>
      <c r="T10" s="12">
        <f>IF("n.d."='Masse-monetaire'!U10,"na",'Masse-monetaire'!U10)</f>
        <v>2234.6</v>
      </c>
      <c r="U10" s="12">
        <f>IF("n.d."='Masse-monetaire'!V10,"na",'Masse-monetaire'!V10)</f>
        <v>2540.8000000000002</v>
      </c>
      <c r="V10" s="12">
        <f>IF("n.d."='Masse-monetaire'!W10,"na",'Masse-monetaire'!W10)</f>
        <v>2718.7</v>
      </c>
      <c r="W10" s="12">
        <f>IF("n.d."='Masse-monetaire'!X10,"na",'Masse-monetaire'!X10)</f>
        <v>2894.7</v>
      </c>
      <c r="X10" s="12">
        <f>IF("n.d."='Masse-monetaire'!Y10,"na",'Masse-monetaire'!Y10)</f>
        <v>2795.0961110220001</v>
      </c>
      <c r="Y10" s="12">
        <f>IF("n.d."='Masse-monetaire'!Z10,"na",'Masse-monetaire'!Z10)</f>
        <v>3108.754366821694</v>
      </c>
      <c r="Z10" s="12">
        <f>IF("n.d."='Masse-monetaire'!AA10,"na",'Masse-monetaire'!AA10)</f>
        <v>3708.484426737612</v>
      </c>
      <c r="AA10" s="12">
        <f>IF("n.d."='Masse-monetaire'!AB10,"na",'Masse-monetaire'!AB10)</f>
        <v>4217.4495299250002</v>
      </c>
      <c r="AB10" s="12">
        <f>IF("n.d."='Masse-monetaire'!AC10,"na",'Masse-monetaire'!AC10)</f>
        <v>4607.6963251142606</v>
      </c>
      <c r="AC10" s="12">
        <f>IF("n.d."='Masse-monetaire'!AD10,"na",'Masse-monetaire'!AD10)</f>
        <v>5259.6649121005003</v>
      </c>
      <c r="AD10" s="12">
        <f>IF("n.d."='Masse-monetaire'!AE10,"na",'Masse-monetaire'!AE10)</f>
        <v>5691.9786733512829</v>
      </c>
      <c r="AE10" s="12">
        <f>IF("n.d."='Masse-monetaire'!AF10,"na",'Masse-monetaire'!AF10)</f>
        <v>6394.2876959720197</v>
      </c>
      <c r="AF10" s="12">
        <f>IF("n.d."='Masse-monetaire'!AG10,"na",'Masse-monetaire'!AG10)</f>
        <v>7375.2096890735002</v>
      </c>
      <c r="AG10" s="12">
        <f>IF("n.d."='Masse-monetaire'!AH10,"na",'Masse-monetaire'!AH10)</f>
        <v>8966.0440709465001</v>
      </c>
      <c r="AH10" s="12">
        <f>IF("n.d."='Masse-monetaire'!AI10,"na",'Masse-monetaire'!AI10)</f>
        <v>9827.6036966355005</v>
      </c>
    </row>
    <row r="11" spans="1:34" s="3" customFormat="1" x14ac:dyDescent="0.2">
      <c r="A11" s="17" t="s">
        <v>6</v>
      </c>
      <c r="B11" s="12">
        <f>IF("n.d."='Masse-monetaire'!C11,"na",'Masse-monetaire'!C11)</f>
        <v>164.9</v>
      </c>
      <c r="C11" s="12">
        <f>IF("n.d."='Masse-monetaire'!D11,"na",'Masse-monetaire'!D11)</f>
        <v>135.19999999999999</v>
      </c>
      <c r="D11" s="12">
        <f>IF("n.d."='Masse-monetaire'!E11,"na",'Masse-monetaire'!E11)</f>
        <v>113.3</v>
      </c>
      <c r="E11" s="12">
        <f>IF("n.d."='Masse-monetaire'!F11,"na",'Masse-monetaire'!F11)</f>
        <v>163.5</v>
      </c>
      <c r="F11" s="12">
        <f>IF("n.d."='Masse-monetaire'!G11,"na",'Masse-monetaire'!G11)</f>
        <v>199.9</v>
      </c>
      <c r="G11" s="12">
        <f>IF("n.d."='Masse-monetaire'!H11,"na",'Masse-monetaire'!H11)</f>
        <v>187.2</v>
      </c>
      <c r="H11" s="12">
        <f>IF("n.d."='Masse-monetaire'!I11,"na",'Masse-monetaire'!I11)</f>
        <v>196.6</v>
      </c>
      <c r="I11" s="12">
        <f>IF("n.d."='Masse-monetaire'!J11,"na",'Masse-monetaire'!J11)</f>
        <v>197.2</v>
      </c>
      <c r="J11" s="12">
        <f>IF("n.d."='Masse-monetaire'!K11,"na",'Masse-monetaire'!K11)</f>
        <v>213.7</v>
      </c>
      <c r="K11" s="12">
        <f>IF("n.d."='Masse-monetaire'!L11,"na",'Masse-monetaire'!L11)</f>
        <v>246.6</v>
      </c>
      <c r="L11" s="12">
        <f>IF("n.d."='Masse-monetaire'!M11,"na",'Masse-monetaire'!M11)</f>
        <v>240</v>
      </c>
      <c r="M11" s="12">
        <f>IF("n.d."='Masse-monetaire'!N11,"na",'Masse-monetaire'!N11)</f>
        <v>233.9</v>
      </c>
      <c r="N11" s="12">
        <f>IF("n.d."='Masse-monetaire'!O11,"na",'Masse-monetaire'!O11)</f>
        <v>260.2</v>
      </c>
      <c r="O11" s="12">
        <f>IF("n.d."='Masse-monetaire'!P11,"na",'Masse-monetaire'!P11)</f>
        <v>307.5</v>
      </c>
      <c r="P11" s="12">
        <f>IF("n.d."='Masse-monetaire'!Q11,"na",'Masse-monetaire'!Q11)</f>
        <v>313.60000000000002</v>
      </c>
      <c r="Q11" s="12">
        <f>IF("n.d."='Masse-monetaire'!R11,"na",'Masse-monetaire'!R11)</f>
        <v>385</v>
      </c>
      <c r="R11" s="12">
        <f>IF("n.d."='Masse-monetaire'!S11,"na",'Masse-monetaire'!S11)</f>
        <v>449.5</v>
      </c>
      <c r="S11" s="12">
        <f>IF("n.d."='Masse-monetaire'!T11,"na",'Masse-monetaire'!T11)</f>
        <v>531.4</v>
      </c>
      <c r="T11" s="12">
        <f>IF("n.d."='Masse-monetaire'!U11,"na",'Masse-monetaire'!U11)</f>
        <v>616.70000000000005</v>
      </c>
      <c r="U11" s="12">
        <f>IF("n.d."='Masse-monetaire'!V11,"na",'Masse-monetaire'!V11)</f>
        <v>717</v>
      </c>
      <c r="V11" s="12">
        <f>IF("n.d."='Masse-monetaire'!W11,"na",'Masse-monetaire'!W11)</f>
        <v>831.3</v>
      </c>
      <c r="W11" s="12">
        <f>IF("n.d."='Masse-monetaire'!X11,"na",'Masse-monetaire'!X11)</f>
        <v>905.3</v>
      </c>
      <c r="X11" s="12">
        <f>IF("n.d."='Masse-monetaire'!Y11,"na",'Masse-monetaire'!Y11)</f>
        <v>1030.769174134</v>
      </c>
      <c r="Y11" s="12">
        <f>IF("n.d."='Masse-monetaire'!Z11,"na",'Masse-monetaire'!Z11)</f>
        <v>1057.6952427964013</v>
      </c>
      <c r="Z11" s="12">
        <f>IF("n.d."='Masse-monetaire'!AA11,"na",'Masse-monetaire'!AA11)</f>
        <v>1277.4689519061208</v>
      </c>
      <c r="AA11" s="12">
        <f>IF("n.d."='Masse-monetaire'!AB11,"na",'Masse-monetaire'!AB11)</f>
        <v>1435.7183346680727</v>
      </c>
      <c r="AB11" s="12">
        <f>IF("n.d."='Masse-monetaire'!AC11,"na",'Masse-monetaire'!AC11)</f>
        <v>1578.6727476402662</v>
      </c>
      <c r="AC11" s="12">
        <f>IF("n.d."='Masse-monetaire'!AD11,"na",'Masse-monetaire'!AD11)</f>
        <v>1726.041019794</v>
      </c>
      <c r="AD11" s="12">
        <f>IF("n.d."='Masse-monetaire'!AE11,"na",'Masse-monetaire'!AE11)</f>
        <v>1804.2596510063536</v>
      </c>
      <c r="AE11" s="12">
        <f>IF("n.d."='Masse-monetaire'!AF11,"na",'Masse-monetaire'!AF11)</f>
        <v>2013.2848074875255</v>
      </c>
      <c r="AF11" s="12">
        <f>IF("n.d."='Masse-monetaire'!AG11,"na",'Masse-monetaire'!AG11)</f>
        <v>2260.5116736310001</v>
      </c>
      <c r="AG11" s="12">
        <f>IF("n.d."='Masse-monetaire'!AH11,"na",'Masse-monetaire'!AH11)</f>
        <v>2607.7820015369998</v>
      </c>
      <c r="AH11" s="12">
        <f>IF("n.d."='Masse-monetaire'!AI11,"na",'Masse-monetaire'!AI11)</f>
        <v>2781.8883332199998</v>
      </c>
    </row>
    <row r="12" spans="1:34" x14ac:dyDescent="0.2">
      <c r="A12" s="18"/>
    </row>
    <row r="13" spans="1:34" x14ac:dyDescent="0.2">
      <c r="A13" s="19" t="s">
        <v>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2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Masse-monetaire</vt:lpstr>
      <vt:lpstr>Broad-Money</vt:lpstr>
      <vt:lpstr>'Broad-Money'!Zone_d_impression</vt:lpstr>
      <vt:lpstr>'Masse-monetaire'!Zone_d_impression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2006-12-12T15:03:31Z</cp:lastPrinted>
  <dcterms:created xsi:type="dcterms:W3CDTF">2005-12-08T14:25:07Z</dcterms:created>
  <dcterms:modified xsi:type="dcterms:W3CDTF">2024-12-04T14:23:08Z</dcterms:modified>
</cp:coreProperties>
</file>