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"/>
    </mc:Choice>
  </mc:AlternateContent>
  <bookViews>
    <workbookView xWindow="6075" yWindow="1005" windowWidth="30795" windowHeight="8700"/>
  </bookViews>
  <sheets>
    <sheet name="Solde-budge-base-eng-PIB" sheetId="2" r:id="rId1"/>
    <sheet name="Overall-Fiscal-Balance-gdp" sheetId="1" r:id="rId2"/>
  </sheets>
  <definedNames>
    <definedName name="_xlnm.Print_Area" localSheetId="1">'Overall-Fiscal-Balance-gdp'!$A$1:$R$10</definedName>
    <definedName name="_xlnm.Print_Area" localSheetId="0">'Solde-budge-base-eng-PIB'!$B$1:$S$10</definedName>
  </definedNames>
  <calcPr calcId="162913"/>
</workbook>
</file>

<file path=xl/calcChain.xml><?xml version="1.0" encoding="utf-8"?>
<calcChain xmlns="http://schemas.openxmlformats.org/spreadsheetml/2006/main">
  <c r="AH4" i="1" l="1"/>
  <c r="AH5" i="1"/>
  <c r="AH6" i="1"/>
  <c r="AH7" i="1"/>
  <c r="AH8" i="1"/>
  <c r="AH9" i="1"/>
  <c r="AE9" i="1" l="1"/>
  <c r="AF9" i="1"/>
  <c r="AG9" i="1"/>
  <c r="AE8" i="1"/>
  <c r="AF8" i="1"/>
  <c r="AG8" i="1"/>
  <c r="AE7" i="1"/>
  <c r="AF7" i="1"/>
  <c r="AG7" i="1"/>
  <c r="AE6" i="1"/>
  <c r="AF6" i="1"/>
  <c r="AG6" i="1"/>
  <c r="AE5" i="1"/>
  <c r="AF5" i="1"/>
  <c r="AG5" i="1"/>
  <c r="AE4" i="1"/>
  <c r="AF4" i="1"/>
  <c r="AG4" i="1"/>
  <c r="AC3" i="1" l="1"/>
  <c r="AD3" i="1"/>
  <c r="AC4" i="1"/>
  <c r="AD4" i="1"/>
  <c r="AC5" i="1"/>
  <c r="AD5" i="1"/>
  <c r="AC6" i="1"/>
  <c r="AD6" i="1"/>
  <c r="AC7" i="1"/>
  <c r="AD7" i="1"/>
  <c r="AC8" i="1"/>
  <c r="AD8" i="1"/>
  <c r="AC9" i="1"/>
  <c r="AD9" i="1"/>
  <c r="AB3" i="1" l="1"/>
  <c r="AB4" i="1"/>
  <c r="AB5" i="1"/>
  <c r="AB6" i="1"/>
  <c r="AB7" i="1"/>
  <c r="AB8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<sst xmlns="http://schemas.openxmlformats.org/spreadsheetml/2006/main" count="18" uniqueCount="16">
  <si>
    <t>Cameroun</t>
  </si>
  <si>
    <t>RCA</t>
  </si>
  <si>
    <t>Congo</t>
  </si>
  <si>
    <t>Gabon</t>
  </si>
  <si>
    <t>Tchad</t>
  </si>
  <si>
    <t>Solde budgétaire base engagements dons compris</t>
  </si>
  <si>
    <t>Guinée Équatoriale</t>
  </si>
  <si>
    <t>Source : BEAC</t>
  </si>
  <si>
    <t>( % du PIB )</t>
  </si>
  <si>
    <t>Overall Fiscal Balance, commitment basis, including grants</t>
  </si>
  <si>
    <t>(% of GDP)</t>
  </si>
  <si>
    <t>Cameroon</t>
  </si>
  <si>
    <t>Central African Republic</t>
  </si>
  <si>
    <t>Equatorial Guinea</t>
  </si>
  <si>
    <t>Chad</t>
  </si>
  <si>
    <t>Source: Bank of Central African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</si>
</sst>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%"/>
  </numFmts>
  <fonts count="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0" fontId="4" fillId="0" borderId="0" xfId="0" applyFont="1"/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1"/>
  <sheetViews>
    <sheetView tabSelected="1" topLeftCell="M1" zoomScaleNormal="100" workbookViewId="0">
      <selection activeCell="H18" sqref="H18"/>
    </sheetView>
  </sheetViews>
  <sheetFormatPr baseColWidth="10" defaultColWidth="11.42578125" defaultRowHeight="12.75" x14ac:dyDescent="0.2"/>
  <cols>
    <col min="1" max="1" width="11.42578125" style="9"/>
    <col min="2" max="2" width="19.5703125" style="12" customWidth="1"/>
    <col min="3" max="14" width="8.7109375" style="6" customWidth="1"/>
    <col min="15" max="15" width="8.7109375" style="15" customWidth="1"/>
    <col min="16" max="26" width="8.7109375" style="9" customWidth="1"/>
    <col min="27" max="16384" width="11.42578125" style="9"/>
  </cols>
  <sheetData>
    <row r="1" spans="2:35" ht="18" customHeight="1" x14ac:dyDescent="0.25">
      <c r="B1" s="20" t="s">
        <v>5</v>
      </c>
      <c r="C1" s="21"/>
      <c r="D1" s="21"/>
      <c r="E1" s="21"/>
      <c r="F1" s="21"/>
      <c r="G1" s="21"/>
      <c r="H1" s="17"/>
      <c r="I1" s="17"/>
      <c r="J1" s="17"/>
      <c r="K1" s="17"/>
      <c r="L1" s="17"/>
      <c r="M1" s="17"/>
      <c r="N1" s="17"/>
      <c r="O1" s="17"/>
      <c r="P1" s="22"/>
      <c r="Q1" s="22"/>
      <c r="R1" s="22"/>
      <c r="S1" s="22"/>
      <c r="T1" s="22"/>
    </row>
    <row r="2" spans="2:35" ht="13.5" customHeight="1" x14ac:dyDescent="0.2">
      <c r="B2" s="22" t="s">
        <v>8</v>
      </c>
      <c r="C2" s="22"/>
      <c r="D2" s="22"/>
      <c r="E2" s="22"/>
      <c r="F2" s="22"/>
      <c r="G2" s="21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2:35" s="3" customFormat="1" ht="33" customHeight="1" x14ac:dyDescent="0.2">
      <c r="B3" s="1"/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2">
        <v>2003</v>
      </c>
      <c r="P3" s="2">
        <v>2004</v>
      </c>
      <c r="Q3" s="2">
        <v>2005</v>
      </c>
      <c r="R3" s="2">
        <v>2006</v>
      </c>
      <c r="S3" s="2">
        <v>2007</v>
      </c>
      <c r="T3" s="2">
        <v>2008</v>
      </c>
      <c r="U3" s="2">
        <v>2009</v>
      </c>
      <c r="V3" s="2">
        <v>2010</v>
      </c>
      <c r="W3" s="2">
        <v>2011</v>
      </c>
      <c r="X3" s="2">
        <v>2012</v>
      </c>
      <c r="Y3" s="2">
        <v>2013</v>
      </c>
      <c r="Z3" s="2">
        <v>2014</v>
      </c>
      <c r="AA3" s="3">
        <v>2015</v>
      </c>
      <c r="AB3" s="3"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  <c r="AI3" s="3">
        <v>2023</v>
      </c>
    </row>
    <row r="4" spans="2:35" s="11" customFormat="1" x14ac:dyDescent="0.2">
      <c r="B4" s="18" t="s">
        <v>0</v>
      </c>
      <c r="C4" s="10">
        <v>-7.1832652787798379</v>
      </c>
      <c r="D4" s="10">
        <v>-6.5212146224543313</v>
      </c>
      <c r="E4" s="10">
        <v>-7.8465752922076959</v>
      </c>
      <c r="F4" s="10">
        <v>-6.0681325937665118</v>
      </c>
      <c r="G4" s="10">
        <v>-2.3834497766578875</v>
      </c>
      <c r="H4" s="10">
        <v>-3.2926909955546382</v>
      </c>
      <c r="I4" s="10">
        <v>-0.33183328586347666</v>
      </c>
      <c r="J4" s="10">
        <v>-1.1375699928212513</v>
      </c>
      <c r="K4" s="10">
        <v>0.78244755686015577</v>
      </c>
      <c r="L4" s="10">
        <v>3.5170389903395405</v>
      </c>
      <c r="M4" s="10">
        <v>1.7655039128723331</v>
      </c>
      <c r="N4" s="10">
        <v>3.5604147837900904</v>
      </c>
      <c r="O4" s="10">
        <v>3.9198006685319973</v>
      </c>
      <c r="P4" s="10">
        <v>2.1718571807478551</v>
      </c>
      <c r="Q4" s="10">
        <v>4.7179480833622929</v>
      </c>
      <c r="R4" s="10">
        <v>28.848612768101489</v>
      </c>
      <c r="S4" s="10">
        <v>5.3656995300580856</v>
      </c>
      <c r="T4" s="10">
        <v>4.809368762808413</v>
      </c>
      <c r="U4" s="10">
        <v>2.8419369298988122</v>
      </c>
      <c r="V4" s="10">
        <v>-0.16239770120070871</v>
      </c>
      <c r="W4" s="10">
        <v>-0.68312640721412055</v>
      </c>
      <c r="X4" s="10">
        <v>-0.44120069257919114</v>
      </c>
      <c r="Y4" s="10">
        <v>-3.5145847737836888</v>
      </c>
      <c r="Z4" s="10">
        <v>-3.1</v>
      </c>
      <c r="AA4" s="10">
        <v>-1.8</v>
      </c>
      <c r="AB4" s="10">
        <v>-6</v>
      </c>
      <c r="AC4" s="10">
        <v>-4.9000000000000004</v>
      </c>
      <c r="AD4" s="25">
        <v>-2.2999999999999998</v>
      </c>
      <c r="AE4" s="25">
        <v>-3.2439309516173314</v>
      </c>
      <c r="AF4" s="26">
        <v>-3.2166613457633915</v>
      </c>
      <c r="AG4" s="26">
        <v>-3.2002066580094231</v>
      </c>
      <c r="AH4" s="26">
        <v>-0.91777615480842456</v>
      </c>
      <c r="AI4" s="26">
        <v>-1.7462204368795229</v>
      </c>
    </row>
    <row r="5" spans="2:35" s="11" customFormat="1" x14ac:dyDescent="0.2">
      <c r="B5" s="18" t="s">
        <v>1</v>
      </c>
      <c r="C5" s="10">
        <v>-8.2190101729719043</v>
      </c>
      <c r="D5" s="10">
        <v>-6.3069031369031556</v>
      </c>
      <c r="E5" s="10">
        <v>-4.9832578543953447</v>
      </c>
      <c r="F5" s="10">
        <v>-4.6507738065249393</v>
      </c>
      <c r="G5" s="10">
        <v>-2.8549305236652169</v>
      </c>
      <c r="H5" s="10">
        <v>-0.76545361819871238</v>
      </c>
      <c r="I5" s="10">
        <v>-1.1484462658683932</v>
      </c>
      <c r="J5" s="10">
        <v>-7.3913925000987637E-3</v>
      </c>
      <c r="K5" s="10">
        <v>-0.38428382857687637</v>
      </c>
      <c r="L5" s="10">
        <v>-0.39850206979180391</v>
      </c>
      <c r="M5" s="10">
        <v>-0.59776535716851442</v>
      </c>
      <c r="N5" s="10">
        <v>-1.0871503685554667</v>
      </c>
      <c r="O5" s="10">
        <v>-3.1503967963620467</v>
      </c>
      <c r="P5" s="10">
        <v>-2.1633916022483199</v>
      </c>
      <c r="Q5" s="10">
        <v>-7.3612116517491692</v>
      </c>
      <c r="R5" s="10">
        <v>6.8779100216682671</v>
      </c>
      <c r="S5" s="10">
        <v>0.8761265999983352</v>
      </c>
      <c r="T5" s="10">
        <v>-0.37123701560435313</v>
      </c>
      <c r="U5" s="10">
        <v>26.312277678898099</v>
      </c>
      <c r="V5" s="10">
        <v>5.813930742215518E-2</v>
      </c>
      <c r="W5" s="10">
        <v>-2.3253979808038885</v>
      </c>
      <c r="X5" s="10">
        <v>0.98795264790496573</v>
      </c>
      <c r="Y5" s="10">
        <v>-6.5106887962849065</v>
      </c>
      <c r="Z5" s="10">
        <v>2.2000000000000002</v>
      </c>
      <c r="AA5" s="10">
        <v>0.5</v>
      </c>
      <c r="AB5" s="10">
        <v>-0.53479712237760146</v>
      </c>
      <c r="AC5" s="10">
        <v>-1.057238117082349</v>
      </c>
      <c r="AD5" s="25">
        <v>0.37726988825873958</v>
      </c>
      <c r="AE5" s="25">
        <v>1.437293832022138</v>
      </c>
      <c r="AF5" s="26">
        <v>-2.6921649338804028</v>
      </c>
      <c r="AG5" s="26">
        <v>-6.1685940931147654</v>
      </c>
      <c r="AH5" s="26">
        <v>-5.6204172915361648</v>
      </c>
      <c r="AI5" s="26">
        <v>-3.5226508337001463</v>
      </c>
    </row>
    <row r="6" spans="2:35" s="11" customFormat="1" x14ac:dyDescent="0.2">
      <c r="B6" s="18" t="s">
        <v>2</v>
      </c>
      <c r="C6" s="10">
        <v>-12.511450182576933</v>
      </c>
      <c r="D6" s="10">
        <v>-18.119103011503164</v>
      </c>
      <c r="E6" s="10">
        <v>-20.29262017742947</v>
      </c>
      <c r="F6" s="10">
        <v>-13.054804027939698</v>
      </c>
      <c r="G6" s="10">
        <v>-8.2885297409297127</v>
      </c>
      <c r="H6" s="10">
        <v>-5.1186923208995703</v>
      </c>
      <c r="I6" s="10">
        <v>-7.6333238054428794</v>
      </c>
      <c r="J6" s="10">
        <v>-12.671413594268738</v>
      </c>
      <c r="K6" s="10">
        <v>-2.6478989857172408</v>
      </c>
      <c r="L6" s="10">
        <v>1.1312191930207132</v>
      </c>
      <c r="M6" s="10">
        <v>-0.78451075496752987</v>
      </c>
      <c r="N6" s="10">
        <v>-8.1310485771295564</v>
      </c>
      <c r="O6" s="10">
        <v>0.36009389993693852</v>
      </c>
      <c r="P6" s="10">
        <v>4.1601185263612122</v>
      </c>
      <c r="Q6" s="10">
        <v>17.305268353971197</v>
      </c>
      <c r="R6" s="10">
        <v>16.679364204807673</v>
      </c>
      <c r="S6" s="10">
        <v>9.4733655981481988</v>
      </c>
      <c r="T6" s="10">
        <v>26.704447820101478</v>
      </c>
      <c r="U6" s="10">
        <v>4.650055891613877</v>
      </c>
      <c r="V6" s="10">
        <v>42.138189364481718</v>
      </c>
      <c r="W6" s="10">
        <v>15.851437515975064</v>
      </c>
      <c r="X6" s="10">
        <v>6.2357080990131344</v>
      </c>
      <c r="Y6" s="10">
        <v>6.0835900195568868</v>
      </c>
      <c r="Z6" s="10">
        <v>-4.5</v>
      </c>
      <c r="AA6" s="10">
        <v>-16.2</v>
      </c>
      <c r="AB6" s="10">
        <v>-13.463695872377357</v>
      </c>
      <c r="AC6" s="10">
        <v>-5.5702149533653085</v>
      </c>
      <c r="AD6" s="25">
        <v>5.2914453267144026</v>
      </c>
      <c r="AE6" s="25">
        <v>5.9314169718875531</v>
      </c>
      <c r="AF6" s="26">
        <v>-1.0630671859945362</v>
      </c>
      <c r="AG6" s="26">
        <v>2.0305386248256925</v>
      </c>
      <c r="AH6" s="26">
        <v>8.6192626407412138</v>
      </c>
      <c r="AI6" s="26">
        <v>5.6000706286868942</v>
      </c>
    </row>
    <row r="7" spans="2:35" s="11" customFormat="1" x14ac:dyDescent="0.2">
      <c r="B7" s="18" t="s">
        <v>3</v>
      </c>
      <c r="C7" s="10">
        <v>0.66103908808672429</v>
      </c>
      <c r="D7" s="10">
        <v>-2.9263077844532055</v>
      </c>
      <c r="E7" s="10">
        <v>-5.5419465419691445</v>
      </c>
      <c r="F7" s="10">
        <v>-1.4891608794744831</v>
      </c>
      <c r="G7" s="10">
        <v>2.929672862133192</v>
      </c>
      <c r="H7" s="10">
        <v>3.356007556785126</v>
      </c>
      <c r="I7" s="10">
        <v>1.4620020906423807</v>
      </c>
      <c r="J7" s="10">
        <v>-12.718785068374549</v>
      </c>
      <c r="K7" s="10">
        <v>-0.14285368138239127</v>
      </c>
      <c r="L7" s="10">
        <v>10.642471365231547</v>
      </c>
      <c r="M7" s="10">
        <v>3.6839957258305995</v>
      </c>
      <c r="N7" s="10">
        <v>1.8864528043127171</v>
      </c>
      <c r="O7" s="10">
        <v>6.5514150856829465</v>
      </c>
      <c r="P7" s="10">
        <v>6.8812370776619103</v>
      </c>
      <c r="Q7" s="10">
        <v>8.5857555215840176</v>
      </c>
      <c r="R7" s="10">
        <v>8.5395767712290773</v>
      </c>
      <c r="S7" s="10">
        <v>8.0271283222809213</v>
      </c>
      <c r="T7" s="10">
        <v>10.873175630369506</v>
      </c>
      <c r="U7" s="10">
        <v>6.1357426566122042</v>
      </c>
      <c r="V7" s="10">
        <v>6.8244856764798467E-2</v>
      </c>
      <c r="W7" s="10">
        <v>1.4772266363726556</v>
      </c>
      <c r="X7" s="10">
        <v>1.9770302863959106</v>
      </c>
      <c r="Y7" s="10">
        <v>1.5800259967439338</v>
      </c>
      <c r="Z7" s="10">
        <v>2.4</v>
      </c>
      <c r="AA7" s="10">
        <v>-1</v>
      </c>
      <c r="AB7" s="10">
        <v>-5.155377503968003</v>
      </c>
      <c r="AC7" s="10">
        <v>-2.656815124304722</v>
      </c>
      <c r="AD7" s="25">
        <v>-1.3</v>
      </c>
      <c r="AE7" s="25">
        <v>1.429758873191282</v>
      </c>
      <c r="AF7" s="26">
        <v>-2.192471678398713</v>
      </c>
      <c r="AG7" s="26">
        <v>-2.09934224742068</v>
      </c>
      <c r="AH7" s="26">
        <v>-0.74046399339336721</v>
      </c>
      <c r="AI7" s="26">
        <v>-1.9564547550652012</v>
      </c>
    </row>
    <row r="8" spans="2:35" s="11" customFormat="1" x14ac:dyDescent="0.2">
      <c r="B8" s="18" t="s">
        <v>6</v>
      </c>
      <c r="C8" s="10">
        <v>-17.0437039082226</v>
      </c>
      <c r="D8" s="10">
        <v>-7.9995417502935675</v>
      </c>
      <c r="E8" s="10">
        <v>-13.21828856542442</v>
      </c>
      <c r="F8" s="10">
        <v>-5.6945213118722169</v>
      </c>
      <c r="G8" s="10">
        <v>-21.466789382818892</v>
      </c>
      <c r="H8" s="10">
        <v>-5.4824282245248508</v>
      </c>
      <c r="I8" s="10">
        <v>-0.43883355007292163</v>
      </c>
      <c r="J8" s="10">
        <v>-1.1667896011982295</v>
      </c>
      <c r="K8" s="10">
        <v>1.6915639731091165</v>
      </c>
      <c r="L8" s="10">
        <v>7.5789364600724163</v>
      </c>
      <c r="M8" s="10">
        <v>13.402724707898347</v>
      </c>
      <c r="N8" s="10">
        <v>11.206885616201721</v>
      </c>
      <c r="O8" s="10">
        <v>12.055980139280589</v>
      </c>
      <c r="P8" s="10">
        <v>10.483843479241699</v>
      </c>
      <c r="Q8" s="10">
        <v>19.773877577758864</v>
      </c>
      <c r="R8" s="10">
        <v>24.491925135122045</v>
      </c>
      <c r="S8" s="10">
        <v>19.847660669235857</v>
      </c>
      <c r="T8" s="10">
        <v>17.116563175873637</v>
      </c>
      <c r="U8" s="10">
        <v>-4.0304275632825259</v>
      </c>
      <c r="V8" s="10">
        <v>-5.3611193379503952</v>
      </c>
      <c r="W8" s="10">
        <v>0.94424257483680873</v>
      </c>
      <c r="X8" s="10">
        <v>-8.1969886682355764</v>
      </c>
      <c r="Y8" s="10">
        <v>-6.5382040133096533</v>
      </c>
      <c r="Z8" s="10">
        <v>-8.3000000000000007</v>
      </c>
      <c r="AA8" s="10">
        <v>-17</v>
      </c>
      <c r="AB8" s="10">
        <v>-12.659125451013303</v>
      </c>
      <c r="AC8" s="10">
        <v>-2.8218272117775478</v>
      </c>
      <c r="AD8" s="25">
        <v>0.10805653027747956</v>
      </c>
      <c r="AE8" s="25">
        <v>1.8188538614054033</v>
      </c>
      <c r="AF8" s="26">
        <v>-1.8399121148514317</v>
      </c>
      <c r="AG8" s="26">
        <v>2.5611317896914101</v>
      </c>
      <c r="AH8" s="26">
        <v>11.875396004893023</v>
      </c>
      <c r="AI8" s="26">
        <v>2.5400635459196823</v>
      </c>
    </row>
    <row r="9" spans="2:35" s="11" customFormat="1" x14ac:dyDescent="0.2">
      <c r="B9" s="18" t="s">
        <v>4</v>
      </c>
      <c r="C9" s="10">
        <v>-2.8920640346539734</v>
      </c>
      <c r="D9" s="10">
        <v>-5.7351979376182856</v>
      </c>
      <c r="E9" s="10">
        <v>-4.3507306932618288</v>
      </c>
      <c r="F9" s="10">
        <v>-3.1946612609065261</v>
      </c>
      <c r="G9" s="10">
        <v>-3.0877158584358644</v>
      </c>
      <c r="H9" s="10">
        <v>-3.4753456828320863</v>
      </c>
      <c r="I9" s="10">
        <v>-2.5626190639832838</v>
      </c>
      <c r="J9" s="10">
        <v>-2.0899625503206667</v>
      </c>
      <c r="K9" s="10">
        <v>-3.6830436541747211</v>
      </c>
      <c r="L9" s="10">
        <v>-4.5431434319782316</v>
      </c>
      <c r="M9" s="10">
        <v>-3.3591217926825254</v>
      </c>
      <c r="N9" s="10">
        <v>-4.0682441849879654</v>
      </c>
      <c r="O9" s="10">
        <v>-3.1745512229538799</v>
      </c>
      <c r="P9" s="10">
        <v>-2.3340603628354812</v>
      </c>
      <c r="Q9" s="10">
        <v>-0.31395111316948876</v>
      </c>
      <c r="R9" s="10">
        <v>1.8743775933876117</v>
      </c>
      <c r="S9" s="10">
        <v>2.6168745423459354</v>
      </c>
      <c r="T9" s="10">
        <v>3.6210819608008697</v>
      </c>
      <c r="U9" s="10">
        <v>-7.7708171691256034</v>
      </c>
      <c r="V9" s="10">
        <v>-2.4710761909561887</v>
      </c>
      <c r="W9" s="10">
        <v>1.249757428226985</v>
      </c>
      <c r="X9" s="10">
        <v>-1.2467524407385724</v>
      </c>
      <c r="Y9" s="10">
        <v>-2.8137017421412049</v>
      </c>
      <c r="Z9" s="10">
        <v>-0.3</v>
      </c>
      <c r="AA9" s="10">
        <v>-4.2</v>
      </c>
      <c r="AB9" s="10">
        <v>-2.4002243751173165</v>
      </c>
      <c r="AC9" s="10">
        <v>-0.71829938069470167</v>
      </c>
      <c r="AD9" s="25">
        <v>1.4668587087969935</v>
      </c>
      <c r="AE9" s="25">
        <v>-0.61131254613299768</v>
      </c>
      <c r="AF9" s="26">
        <v>1.2012162151250938</v>
      </c>
      <c r="AG9" s="26">
        <v>-1.0776834116353209</v>
      </c>
      <c r="AH9" s="26">
        <v>4.2127774977321497</v>
      </c>
      <c r="AI9" s="26">
        <v>-1.1845041342762996</v>
      </c>
    </row>
    <row r="10" spans="2:35" s="5" customFormat="1" x14ac:dyDescent="0.2">
      <c r="B10" s="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8"/>
      <c r="Q10" s="8"/>
    </row>
    <row r="11" spans="2:35" x14ac:dyDescent="0.2">
      <c r="B11" s="19" t="s">
        <v>7</v>
      </c>
      <c r="O11" s="13"/>
      <c r="P11" s="14"/>
      <c r="Q11" s="1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3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"/>
  <sheetViews>
    <sheetView topLeftCell="N1" zoomScaleNormal="100" workbookViewId="0">
      <selection activeCell="T29" sqref="T29"/>
    </sheetView>
  </sheetViews>
  <sheetFormatPr baseColWidth="10" defaultColWidth="11.42578125" defaultRowHeight="12.75" x14ac:dyDescent="0.2"/>
  <cols>
    <col min="1" max="1" width="23.42578125" style="12" customWidth="1"/>
    <col min="2" max="13" width="8.7109375" style="6" customWidth="1"/>
    <col min="14" max="14" width="8.7109375" style="15" customWidth="1"/>
    <col min="15" max="25" width="8.7109375" style="9" customWidth="1"/>
    <col min="26" max="16384" width="11.42578125" style="9"/>
  </cols>
  <sheetData>
    <row r="1" spans="1:34" ht="18" customHeight="1" x14ac:dyDescent="0.25">
      <c r="A1" s="20" t="s">
        <v>9</v>
      </c>
      <c r="B1" s="21"/>
      <c r="C1" s="21"/>
      <c r="D1" s="21"/>
      <c r="E1" s="21"/>
      <c r="F1" s="21"/>
      <c r="G1" s="17"/>
      <c r="H1" s="17"/>
      <c r="I1" s="17"/>
      <c r="J1" s="17"/>
      <c r="K1" s="17"/>
      <c r="L1" s="17"/>
      <c r="M1" s="17"/>
      <c r="N1" s="17"/>
      <c r="O1" s="16"/>
      <c r="P1" s="16"/>
      <c r="Q1" s="16"/>
      <c r="R1" s="16"/>
      <c r="S1" s="16"/>
    </row>
    <row r="2" spans="1:34" ht="13.5" customHeight="1" x14ac:dyDescent="0.2">
      <c r="A2" s="22" t="s">
        <v>10</v>
      </c>
      <c r="B2" s="22"/>
      <c r="C2" s="22"/>
      <c r="D2" s="22"/>
      <c r="E2" s="22"/>
      <c r="F2" s="21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34" s="3" customFormat="1" ht="33" customHeight="1" x14ac:dyDescent="0.2">
      <c r="A3" s="5"/>
      <c r="B3" s="2">
        <f>'Solde-budge-base-eng-PIB'!C3</f>
        <v>1991</v>
      </c>
      <c r="C3" s="2">
        <f>'Solde-budge-base-eng-PIB'!D3</f>
        <v>1992</v>
      </c>
      <c r="D3" s="2">
        <f>'Solde-budge-base-eng-PIB'!E3</f>
        <v>1993</v>
      </c>
      <c r="E3" s="2">
        <f>'Solde-budge-base-eng-PIB'!F3</f>
        <v>1994</v>
      </c>
      <c r="F3" s="2">
        <f>'Solde-budge-base-eng-PIB'!G3</f>
        <v>1995</v>
      </c>
      <c r="G3" s="2">
        <f>'Solde-budge-base-eng-PIB'!H3</f>
        <v>1996</v>
      </c>
      <c r="H3" s="2">
        <f>'Solde-budge-base-eng-PIB'!I3</f>
        <v>1997</v>
      </c>
      <c r="I3" s="2">
        <f>'Solde-budge-base-eng-PIB'!J3</f>
        <v>1998</v>
      </c>
      <c r="J3" s="2">
        <f>'Solde-budge-base-eng-PIB'!K3</f>
        <v>1999</v>
      </c>
      <c r="K3" s="2">
        <f>'Solde-budge-base-eng-PIB'!L3</f>
        <v>2000</v>
      </c>
      <c r="L3" s="2">
        <f>'Solde-budge-base-eng-PIB'!M3</f>
        <v>2001</v>
      </c>
      <c r="M3" s="2">
        <f>'Solde-budge-base-eng-PIB'!N3</f>
        <v>2002</v>
      </c>
      <c r="N3" s="2">
        <f>'Solde-budge-base-eng-PIB'!O3</f>
        <v>2003</v>
      </c>
      <c r="O3" s="2">
        <f>'Solde-budge-base-eng-PIB'!P3</f>
        <v>2004</v>
      </c>
      <c r="P3" s="2">
        <f>'Solde-budge-base-eng-PIB'!Q3</f>
        <v>2005</v>
      </c>
      <c r="Q3" s="2">
        <f>'Solde-budge-base-eng-PIB'!R3</f>
        <v>2006</v>
      </c>
      <c r="R3" s="2">
        <f>'Solde-budge-base-eng-PIB'!S3</f>
        <v>2007</v>
      </c>
      <c r="S3" s="2">
        <f>'Solde-budge-base-eng-PIB'!T3</f>
        <v>2008</v>
      </c>
      <c r="T3" s="2">
        <f>'Solde-budge-base-eng-PIB'!U3</f>
        <v>2009</v>
      </c>
      <c r="U3" s="2">
        <f>'Solde-budge-base-eng-PIB'!V3</f>
        <v>2010</v>
      </c>
      <c r="V3" s="2">
        <f>'Solde-budge-base-eng-PIB'!W3</f>
        <v>2011</v>
      </c>
      <c r="W3" s="2">
        <f>'Solde-budge-base-eng-PIB'!X3</f>
        <v>2012</v>
      </c>
      <c r="X3" s="2">
        <f>'Solde-budge-base-eng-PIB'!Y3</f>
        <v>2013</v>
      </c>
      <c r="Y3" s="2">
        <f>'Solde-budge-base-eng-PIB'!Z3</f>
        <v>2014</v>
      </c>
      <c r="Z3" s="2">
        <f>'Solde-budge-base-eng-PIB'!AA3</f>
        <v>2015</v>
      </c>
      <c r="AA3" s="2">
        <f>'Solde-budge-base-eng-PIB'!AB3</f>
        <v>2016</v>
      </c>
      <c r="AB3" s="2">
        <f>'Solde-budge-base-eng-PIB'!AC3</f>
        <v>2017</v>
      </c>
      <c r="AC3" s="2">
        <f>'Solde-budge-base-eng-PIB'!AD3</f>
        <v>2018</v>
      </c>
      <c r="AD3" s="2">
        <f>'Solde-budge-base-eng-PIB'!AE3</f>
        <v>2019</v>
      </c>
      <c r="AE3" s="3">
        <v>2020</v>
      </c>
      <c r="AF3" s="3">
        <v>2021</v>
      </c>
      <c r="AG3" s="3">
        <v>2022</v>
      </c>
      <c r="AH3" s="3">
        <v>2023</v>
      </c>
    </row>
    <row r="4" spans="1:34" s="11" customFormat="1" ht="12.75" customHeight="1" x14ac:dyDescent="0.2">
      <c r="A4" s="4" t="s">
        <v>11</v>
      </c>
      <c r="B4" s="10">
        <f>IF("n.d."='Solde-budge-base-eng-PIB'!C4,"na",'Solde-budge-base-eng-PIB'!C4)</f>
        <v>-7.1832652787798379</v>
      </c>
      <c r="C4" s="10">
        <f>IF("n.d."='Solde-budge-base-eng-PIB'!D4,"na",'Solde-budge-base-eng-PIB'!D4)</f>
        <v>-6.5212146224543313</v>
      </c>
      <c r="D4" s="10">
        <f>IF("n.d."='Solde-budge-base-eng-PIB'!E4,"na",'Solde-budge-base-eng-PIB'!E4)</f>
        <v>-7.8465752922076959</v>
      </c>
      <c r="E4" s="10">
        <f>IF("n.d."='Solde-budge-base-eng-PIB'!F4,"na",'Solde-budge-base-eng-PIB'!F4)</f>
        <v>-6.0681325937665118</v>
      </c>
      <c r="F4" s="10">
        <f>IF("n.d."='Solde-budge-base-eng-PIB'!G4,"na",'Solde-budge-base-eng-PIB'!G4)</f>
        <v>-2.3834497766578875</v>
      </c>
      <c r="G4" s="10">
        <f>IF("n.d."='Solde-budge-base-eng-PIB'!H4,"na",'Solde-budge-base-eng-PIB'!H4)</f>
        <v>-3.2926909955546382</v>
      </c>
      <c r="H4" s="10">
        <f>IF("n.d."='Solde-budge-base-eng-PIB'!I4,"na",'Solde-budge-base-eng-PIB'!I4)</f>
        <v>-0.33183328586347666</v>
      </c>
      <c r="I4" s="10">
        <f>IF("n.d."='Solde-budge-base-eng-PIB'!J4,"na",'Solde-budge-base-eng-PIB'!J4)</f>
        <v>-1.1375699928212513</v>
      </c>
      <c r="J4" s="10">
        <f>IF("n.d."='Solde-budge-base-eng-PIB'!K4,"na",'Solde-budge-base-eng-PIB'!K4)</f>
        <v>0.78244755686015577</v>
      </c>
      <c r="K4" s="10">
        <f>IF("n.d."='Solde-budge-base-eng-PIB'!L4,"na",'Solde-budge-base-eng-PIB'!L4)</f>
        <v>3.5170389903395405</v>
      </c>
      <c r="L4" s="10">
        <f>IF("n.d."='Solde-budge-base-eng-PIB'!M4,"na",'Solde-budge-base-eng-PIB'!M4)</f>
        <v>1.7655039128723331</v>
      </c>
      <c r="M4" s="10">
        <f>IF("n.d."='Solde-budge-base-eng-PIB'!N4,"na",'Solde-budge-base-eng-PIB'!N4)</f>
        <v>3.5604147837900904</v>
      </c>
      <c r="N4" s="10">
        <f>IF("n.d."='Solde-budge-base-eng-PIB'!O4,"na",'Solde-budge-base-eng-PIB'!O4)</f>
        <v>3.9198006685319973</v>
      </c>
      <c r="O4" s="10">
        <f>IF("n.d."='Solde-budge-base-eng-PIB'!P4,"na",'Solde-budge-base-eng-PIB'!P4)</f>
        <v>2.1718571807478551</v>
      </c>
      <c r="P4" s="10">
        <f>IF("n.d."='Solde-budge-base-eng-PIB'!Q4,"na",'Solde-budge-base-eng-PIB'!Q4)</f>
        <v>4.7179480833622929</v>
      </c>
      <c r="Q4" s="10">
        <f>IF("n.d."='Solde-budge-base-eng-PIB'!R4,"na",'Solde-budge-base-eng-PIB'!R4)</f>
        <v>28.848612768101489</v>
      </c>
      <c r="R4" s="10">
        <f>IF("n.d."='Solde-budge-base-eng-PIB'!S4,"na",'Solde-budge-base-eng-PIB'!S4)</f>
        <v>5.3656995300580856</v>
      </c>
      <c r="S4" s="10">
        <f>IF("n.d."='Solde-budge-base-eng-PIB'!T4,"na",'Solde-budge-base-eng-PIB'!T4)</f>
        <v>4.809368762808413</v>
      </c>
      <c r="T4" s="10">
        <f>IF("n.d."='Solde-budge-base-eng-PIB'!U4,"na",'Solde-budge-base-eng-PIB'!U4)</f>
        <v>2.8419369298988122</v>
      </c>
      <c r="U4" s="10">
        <f>IF("n.d."='Solde-budge-base-eng-PIB'!V4,"na",'Solde-budge-base-eng-PIB'!V4)</f>
        <v>-0.16239770120070871</v>
      </c>
      <c r="V4" s="10">
        <f>IF("n.d."='Solde-budge-base-eng-PIB'!W4,"na",'Solde-budge-base-eng-PIB'!W4)</f>
        <v>-0.68312640721412055</v>
      </c>
      <c r="W4" s="10">
        <f>IF("n.d."='Solde-budge-base-eng-PIB'!X4,"na",'Solde-budge-base-eng-PIB'!X4)</f>
        <v>-0.44120069257919114</v>
      </c>
      <c r="X4" s="10">
        <f>IF("n.d."='Solde-budge-base-eng-PIB'!Y4,"na",'Solde-budge-base-eng-PIB'!Y4)</f>
        <v>-3.5145847737836888</v>
      </c>
      <c r="Y4" s="10">
        <f>IF("n.d."='Solde-budge-base-eng-PIB'!Z4,"na",'Solde-budge-base-eng-PIB'!Z4)</f>
        <v>-3.1</v>
      </c>
      <c r="Z4" s="10">
        <f>IF("n.d."='Solde-budge-base-eng-PIB'!AA4,"na",'Solde-budge-base-eng-PIB'!AA4)</f>
        <v>-1.8</v>
      </c>
      <c r="AA4" s="10">
        <f>IF("n.d."='Solde-budge-base-eng-PIB'!AB4,"na",'Solde-budge-base-eng-PIB'!AB4)</f>
        <v>-6</v>
      </c>
      <c r="AB4" s="10">
        <f>IF("n.d."='Solde-budge-base-eng-PIB'!AC4,"na",'Solde-budge-base-eng-PIB'!AC4)</f>
        <v>-4.9000000000000004</v>
      </c>
      <c r="AC4" s="10">
        <f>IF("n.d."='Solde-budge-base-eng-PIB'!AD4,"na",'Solde-budge-base-eng-PIB'!AD4)</f>
        <v>-2.2999999999999998</v>
      </c>
      <c r="AD4" s="10">
        <f>IF("n.d."='Solde-budge-base-eng-PIB'!AE4,"na",'Solde-budge-base-eng-PIB'!AE4)</f>
        <v>-3.2439309516173314</v>
      </c>
      <c r="AE4" s="10">
        <f>IF("n.d."='Solde-budge-base-eng-PIB'!AF4,"na",'Solde-budge-base-eng-PIB'!AF4)</f>
        <v>-3.2166613457633915</v>
      </c>
      <c r="AF4" s="10">
        <f>IF("n.d."='Solde-budge-base-eng-PIB'!AG4,"na",'Solde-budge-base-eng-PIB'!AG4)</f>
        <v>-3.2002066580094231</v>
      </c>
      <c r="AG4" s="10">
        <f>IF("n.d."='Solde-budge-base-eng-PIB'!AH4,"na",'Solde-budge-base-eng-PIB'!AH4)</f>
        <v>-0.91777615480842456</v>
      </c>
      <c r="AH4" s="10">
        <f>IF("n.d."='Solde-budge-base-eng-PIB'!AI4,"na",'Solde-budge-base-eng-PIB'!AI4)</f>
        <v>-1.7462204368795229</v>
      </c>
    </row>
    <row r="5" spans="1:34" s="11" customFormat="1" ht="12.75" customHeight="1" x14ac:dyDescent="0.2">
      <c r="A5" s="4" t="s">
        <v>12</v>
      </c>
      <c r="B5" s="10">
        <f>IF("n.d."='Solde-budge-base-eng-PIB'!C5,"na",'Solde-budge-base-eng-PIB'!C5)</f>
        <v>-8.2190101729719043</v>
      </c>
      <c r="C5" s="10">
        <f>IF("n.d."='Solde-budge-base-eng-PIB'!D5,"na",'Solde-budge-base-eng-PIB'!D5)</f>
        <v>-6.3069031369031556</v>
      </c>
      <c r="D5" s="10">
        <f>IF("n.d."='Solde-budge-base-eng-PIB'!E5,"na",'Solde-budge-base-eng-PIB'!E5)</f>
        <v>-4.9832578543953447</v>
      </c>
      <c r="E5" s="10">
        <f>IF("n.d."='Solde-budge-base-eng-PIB'!F5,"na",'Solde-budge-base-eng-PIB'!F5)</f>
        <v>-4.6507738065249393</v>
      </c>
      <c r="F5" s="10">
        <f>IF("n.d."='Solde-budge-base-eng-PIB'!G5,"na",'Solde-budge-base-eng-PIB'!G5)</f>
        <v>-2.8549305236652169</v>
      </c>
      <c r="G5" s="10">
        <f>IF("n.d."='Solde-budge-base-eng-PIB'!H5,"na",'Solde-budge-base-eng-PIB'!H5)</f>
        <v>-0.76545361819871238</v>
      </c>
      <c r="H5" s="10">
        <f>IF("n.d."='Solde-budge-base-eng-PIB'!I5,"na",'Solde-budge-base-eng-PIB'!I5)</f>
        <v>-1.1484462658683932</v>
      </c>
      <c r="I5" s="10">
        <f>IF("n.d."='Solde-budge-base-eng-PIB'!J5,"na",'Solde-budge-base-eng-PIB'!J5)</f>
        <v>-7.3913925000987637E-3</v>
      </c>
      <c r="J5" s="10">
        <f>IF("n.d."='Solde-budge-base-eng-PIB'!K5,"na",'Solde-budge-base-eng-PIB'!K5)</f>
        <v>-0.38428382857687637</v>
      </c>
      <c r="K5" s="10">
        <f>IF("n.d."='Solde-budge-base-eng-PIB'!L5,"na",'Solde-budge-base-eng-PIB'!L5)</f>
        <v>-0.39850206979180391</v>
      </c>
      <c r="L5" s="10">
        <f>IF("n.d."='Solde-budge-base-eng-PIB'!M5,"na",'Solde-budge-base-eng-PIB'!M5)</f>
        <v>-0.59776535716851442</v>
      </c>
      <c r="M5" s="10">
        <f>IF("n.d."='Solde-budge-base-eng-PIB'!N5,"na",'Solde-budge-base-eng-PIB'!N5)</f>
        <v>-1.0871503685554667</v>
      </c>
      <c r="N5" s="10">
        <f>IF("n.d."='Solde-budge-base-eng-PIB'!O5,"na",'Solde-budge-base-eng-PIB'!O5)</f>
        <v>-3.1503967963620467</v>
      </c>
      <c r="O5" s="10">
        <f>IF("n.d."='Solde-budge-base-eng-PIB'!P5,"na",'Solde-budge-base-eng-PIB'!P5)</f>
        <v>-2.1633916022483199</v>
      </c>
      <c r="P5" s="10">
        <f>IF("n.d."='Solde-budge-base-eng-PIB'!Q5,"na",'Solde-budge-base-eng-PIB'!Q5)</f>
        <v>-7.3612116517491692</v>
      </c>
      <c r="Q5" s="10">
        <f>IF("n.d."='Solde-budge-base-eng-PIB'!R5,"na",'Solde-budge-base-eng-PIB'!R5)</f>
        <v>6.8779100216682671</v>
      </c>
      <c r="R5" s="10">
        <f>IF("n.d."='Solde-budge-base-eng-PIB'!S5,"na",'Solde-budge-base-eng-PIB'!S5)</f>
        <v>0.8761265999983352</v>
      </c>
      <c r="S5" s="10">
        <f>IF("n.d."='Solde-budge-base-eng-PIB'!T5,"na",'Solde-budge-base-eng-PIB'!T5)</f>
        <v>-0.37123701560435313</v>
      </c>
      <c r="T5" s="10">
        <f>IF("n.d."='Solde-budge-base-eng-PIB'!U5,"na",'Solde-budge-base-eng-PIB'!U5)</f>
        <v>26.312277678898099</v>
      </c>
      <c r="U5" s="10">
        <f>IF("n.d."='Solde-budge-base-eng-PIB'!V5,"na",'Solde-budge-base-eng-PIB'!V5)</f>
        <v>5.813930742215518E-2</v>
      </c>
      <c r="V5" s="10">
        <f>IF("n.d."='Solde-budge-base-eng-PIB'!W5,"na",'Solde-budge-base-eng-PIB'!W5)</f>
        <v>-2.3253979808038885</v>
      </c>
      <c r="W5" s="10">
        <f>IF("n.d."='Solde-budge-base-eng-PIB'!X5,"na",'Solde-budge-base-eng-PIB'!X5)</f>
        <v>0.98795264790496573</v>
      </c>
      <c r="X5" s="10">
        <f>IF("n.d."='Solde-budge-base-eng-PIB'!Y5,"na",'Solde-budge-base-eng-PIB'!Y5)</f>
        <v>-6.5106887962849065</v>
      </c>
      <c r="Y5" s="10">
        <f>IF("n.d."='Solde-budge-base-eng-PIB'!Z5,"na",'Solde-budge-base-eng-PIB'!Z5)</f>
        <v>2.2000000000000002</v>
      </c>
      <c r="Z5" s="10">
        <f>IF("n.d."='Solde-budge-base-eng-PIB'!AA5,"na",'Solde-budge-base-eng-PIB'!AA5)</f>
        <v>0.5</v>
      </c>
      <c r="AA5" s="10">
        <f>IF("n.d."='Solde-budge-base-eng-PIB'!AB5,"na",'Solde-budge-base-eng-PIB'!AB5)</f>
        <v>-0.53479712237760146</v>
      </c>
      <c r="AB5" s="10">
        <f>IF("n.d."='Solde-budge-base-eng-PIB'!AC5,"na",'Solde-budge-base-eng-PIB'!AC5)</f>
        <v>-1.057238117082349</v>
      </c>
      <c r="AC5" s="10">
        <f>IF("n.d."='Solde-budge-base-eng-PIB'!AD5,"na",'Solde-budge-base-eng-PIB'!AD5)</f>
        <v>0.37726988825873958</v>
      </c>
      <c r="AD5" s="10">
        <f>IF("n.d."='Solde-budge-base-eng-PIB'!AE5,"na",'Solde-budge-base-eng-PIB'!AE5)</f>
        <v>1.437293832022138</v>
      </c>
      <c r="AE5" s="10">
        <f>IF("n.d."='Solde-budge-base-eng-PIB'!AF5,"na",'Solde-budge-base-eng-PIB'!AF5)</f>
        <v>-2.6921649338804028</v>
      </c>
      <c r="AF5" s="10">
        <f>IF("n.d."='Solde-budge-base-eng-PIB'!AG5,"na",'Solde-budge-base-eng-PIB'!AG5)</f>
        <v>-6.1685940931147654</v>
      </c>
      <c r="AG5" s="10">
        <f>IF("n.d."='Solde-budge-base-eng-PIB'!AH5,"na",'Solde-budge-base-eng-PIB'!AH5)</f>
        <v>-5.6204172915361648</v>
      </c>
      <c r="AH5" s="10">
        <f>IF("n.d."='Solde-budge-base-eng-PIB'!AI5,"na",'Solde-budge-base-eng-PIB'!AI5)</f>
        <v>-3.5226508337001463</v>
      </c>
    </row>
    <row r="6" spans="1:34" s="11" customFormat="1" ht="12.75" customHeight="1" x14ac:dyDescent="0.2">
      <c r="A6" s="4" t="s">
        <v>2</v>
      </c>
      <c r="B6" s="10">
        <f>IF("n.d."='Solde-budge-base-eng-PIB'!C6,"na",'Solde-budge-base-eng-PIB'!C6)</f>
        <v>-12.511450182576933</v>
      </c>
      <c r="C6" s="10">
        <f>IF("n.d."='Solde-budge-base-eng-PIB'!D6,"na",'Solde-budge-base-eng-PIB'!D6)</f>
        <v>-18.119103011503164</v>
      </c>
      <c r="D6" s="10">
        <f>IF("n.d."='Solde-budge-base-eng-PIB'!E6,"na",'Solde-budge-base-eng-PIB'!E6)</f>
        <v>-20.29262017742947</v>
      </c>
      <c r="E6" s="10">
        <f>IF("n.d."='Solde-budge-base-eng-PIB'!F6,"na",'Solde-budge-base-eng-PIB'!F6)</f>
        <v>-13.054804027939698</v>
      </c>
      <c r="F6" s="10">
        <f>IF("n.d."='Solde-budge-base-eng-PIB'!G6,"na",'Solde-budge-base-eng-PIB'!G6)</f>
        <v>-8.2885297409297127</v>
      </c>
      <c r="G6" s="10">
        <f>IF("n.d."='Solde-budge-base-eng-PIB'!H6,"na",'Solde-budge-base-eng-PIB'!H6)</f>
        <v>-5.1186923208995703</v>
      </c>
      <c r="H6" s="10">
        <f>IF("n.d."='Solde-budge-base-eng-PIB'!I6,"na",'Solde-budge-base-eng-PIB'!I6)</f>
        <v>-7.6333238054428794</v>
      </c>
      <c r="I6" s="10">
        <f>IF("n.d."='Solde-budge-base-eng-PIB'!J6,"na",'Solde-budge-base-eng-PIB'!J6)</f>
        <v>-12.671413594268738</v>
      </c>
      <c r="J6" s="10">
        <f>IF("n.d."='Solde-budge-base-eng-PIB'!K6,"na",'Solde-budge-base-eng-PIB'!K6)</f>
        <v>-2.6478989857172408</v>
      </c>
      <c r="K6" s="10">
        <f>IF("n.d."='Solde-budge-base-eng-PIB'!L6,"na",'Solde-budge-base-eng-PIB'!L6)</f>
        <v>1.1312191930207132</v>
      </c>
      <c r="L6" s="10">
        <f>IF("n.d."='Solde-budge-base-eng-PIB'!M6,"na",'Solde-budge-base-eng-PIB'!M6)</f>
        <v>-0.78451075496752987</v>
      </c>
      <c r="M6" s="10">
        <f>IF("n.d."='Solde-budge-base-eng-PIB'!N6,"na",'Solde-budge-base-eng-PIB'!N6)</f>
        <v>-8.1310485771295564</v>
      </c>
      <c r="N6" s="10">
        <f>IF("n.d."='Solde-budge-base-eng-PIB'!O6,"na",'Solde-budge-base-eng-PIB'!O6)</f>
        <v>0.36009389993693852</v>
      </c>
      <c r="O6" s="10">
        <f>IF("n.d."='Solde-budge-base-eng-PIB'!P6,"na",'Solde-budge-base-eng-PIB'!P6)</f>
        <v>4.1601185263612122</v>
      </c>
      <c r="P6" s="10">
        <f>IF("n.d."='Solde-budge-base-eng-PIB'!Q6,"na",'Solde-budge-base-eng-PIB'!Q6)</f>
        <v>17.305268353971197</v>
      </c>
      <c r="Q6" s="10">
        <f>IF("n.d."='Solde-budge-base-eng-PIB'!R6,"na",'Solde-budge-base-eng-PIB'!R6)</f>
        <v>16.679364204807673</v>
      </c>
      <c r="R6" s="10">
        <f>IF("n.d."='Solde-budge-base-eng-PIB'!S6,"na",'Solde-budge-base-eng-PIB'!S6)</f>
        <v>9.4733655981481988</v>
      </c>
      <c r="S6" s="10">
        <f>IF("n.d."='Solde-budge-base-eng-PIB'!T6,"na",'Solde-budge-base-eng-PIB'!T6)</f>
        <v>26.704447820101478</v>
      </c>
      <c r="T6" s="10">
        <f>IF("n.d."='Solde-budge-base-eng-PIB'!U6,"na",'Solde-budge-base-eng-PIB'!U6)</f>
        <v>4.650055891613877</v>
      </c>
      <c r="U6" s="10">
        <f>IF("n.d."='Solde-budge-base-eng-PIB'!V6,"na",'Solde-budge-base-eng-PIB'!V6)</f>
        <v>42.138189364481718</v>
      </c>
      <c r="V6" s="10">
        <f>IF("n.d."='Solde-budge-base-eng-PIB'!W6,"na",'Solde-budge-base-eng-PIB'!W6)</f>
        <v>15.851437515975064</v>
      </c>
      <c r="W6" s="10">
        <f>IF("n.d."='Solde-budge-base-eng-PIB'!X6,"na",'Solde-budge-base-eng-PIB'!X6)</f>
        <v>6.2357080990131344</v>
      </c>
      <c r="X6" s="10">
        <f>IF("n.d."='Solde-budge-base-eng-PIB'!Y6,"na",'Solde-budge-base-eng-PIB'!Y6)</f>
        <v>6.0835900195568868</v>
      </c>
      <c r="Y6" s="10">
        <f>IF("n.d."='Solde-budge-base-eng-PIB'!Z6,"na",'Solde-budge-base-eng-PIB'!Z6)</f>
        <v>-4.5</v>
      </c>
      <c r="Z6" s="10">
        <f>IF("n.d."='Solde-budge-base-eng-PIB'!AA6,"na",'Solde-budge-base-eng-PIB'!AA6)</f>
        <v>-16.2</v>
      </c>
      <c r="AA6" s="10">
        <f>IF("n.d."='Solde-budge-base-eng-PIB'!AB6,"na",'Solde-budge-base-eng-PIB'!AB6)</f>
        <v>-13.463695872377357</v>
      </c>
      <c r="AB6" s="10">
        <f>IF("n.d."='Solde-budge-base-eng-PIB'!AC6,"na",'Solde-budge-base-eng-PIB'!AC6)</f>
        <v>-5.5702149533653085</v>
      </c>
      <c r="AC6" s="10">
        <f>IF("n.d."='Solde-budge-base-eng-PIB'!AD6,"na",'Solde-budge-base-eng-PIB'!AD6)</f>
        <v>5.2914453267144026</v>
      </c>
      <c r="AD6" s="10">
        <f>IF("n.d."='Solde-budge-base-eng-PIB'!AE6,"na",'Solde-budge-base-eng-PIB'!AE6)</f>
        <v>5.9314169718875531</v>
      </c>
      <c r="AE6" s="10">
        <f>IF("n.d."='Solde-budge-base-eng-PIB'!AF6,"na",'Solde-budge-base-eng-PIB'!AF6)</f>
        <v>-1.0630671859945362</v>
      </c>
      <c r="AF6" s="10">
        <f>IF("n.d."='Solde-budge-base-eng-PIB'!AG6,"na",'Solde-budge-base-eng-PIB'!AG6)</f>
        <v>2.0305386248256925</v>
      </c>
      <c r="AG6" s="10">
        <f>IF("n.d."='Solde-budge-base-eng-PIB'!AH6,"na",'Solde-budge-base-eng-PIB'!AH6)</f>
        <v>8.6192626407412138</v>
      </c>
      <c r="AH6" s="10">
        <f>IF("n.d."='Solde-budge-base-eng-PIB'!AI6,"na",'Solde-budge-base-eng-PIB'!AI6)</f>
        <v>5.6000706286868942</v>
      </c>
    </row>
    <row r="7" spans="1:34" s="11" customFormat="1" ht="12.75" customHeight="1" x14ac:dyDescent="0.2">
      <c r="A7" s="4" t="s">
        <v>3</v>
      </c>
      <c r="B7" s="10">
        <f>IF("n.d."='Solde-budge-base-eng-PIB'!C7,"na",'Solde-budge-base-eng-PIB'!C7)</f>
        <v>0.66103908808672429</v>
      </c>
      <c r="C7" s="10">
        <f>IF("n.d."='Solde-budge-base-eng-PIB'!D7,"na",'Solde-budge-base-eng-PIB'!D7)</f>
        <v>-2.9263077844532055</v>
      </c>
      <c r="D7" s="10">
        <f>IF("n.d."='Solde-budge-base-eng-PIB'!E7,"na",'Solde-budge-base-eng-PIB'!E7)</f>
        <v>-5.5419465419691445</v>
      </c>
      <c r="E7" s="10">
        <f>IF("n.d."='Solde-budge-base-eng-PIB'!F7,"na",'Solde-budge-base-eng-PIB'!F7)</f>
        <v>-1.4891608794744831</v>
      </c>
      <c r="F7" s="10">
        <f>IF("n.d."='Solde-budge-base-eng-PIB'!G7,"na",'Solde-budge-base-eng-PIB'!G7)</f>
        <v>2.929672862133192</v>
      </c>
      <c r="G7" s="10">
        <f>IF("n.d."='Solde-budge-base-eng-PIB'!H7,"na",'Solde-budge-base-eng-PIB'!H7)</f>
        <v>3.356007556785126</v>
      </c>
      <c r="H7" s="10">
        <f>IF("n.d."='Solde-budge-base-eng-PIB'!I7,"na",'Solde-budge-base-eng-PIB'!I7)</f>
        <v>1.4620020906423807</v>
      </c>
      <c r="I7" s="10">
        <f>IF("n.d."='Solde-budge-base-eng-PIB'!J7,"na",'Solde-budge-base-eng-PIB'!J7)</f>
        <v>-12.718785068374549</v>
      </c>
      <c r="J7" s="10">
        <f>IF("n.d."='Solde-budge-base-eng-PIB'!K7,"na",'Solde-budge-base-eng-PIB'!K7)</f>
        <v>-0.14285368138239127</v>
      </c>
      <c r="K7" s="10">
        <f>IF("n.d."='Solde-budge-base-eng-PIB'!L7,"na",'Solde-budge-base-eng-PIB'!L7)</f>
        <v>10.642471365231547</v>
      </c>
      <c r="L7" s="10">
        <f>IF("n.d."='Solde-budge-base-eng-PIB'!M7,"na",'Solde-budge-base-eng-PIB'!M7)</f>
        <v>3.6839957258305995</v>
      </c>
      <c r="M7" s="10">
        <f>IF("n.d."='Solde-budge-base-eng-PIB'!N7,"na",'Solde-budge-base-eng-PIB'!N7)</f>
        <v>1.8864528043127171</v>
      </c>
      <c r="N7" s="10">
        <f>IF("n.d."='Solde-budge-base-eng-PIB'!O7,"na",'Solde-budge-base-eng-PIB'!O7)</f>
        <v>6.5514150856829465</v>
      </c>
      <c r="O7" s="10">
        <f>IF("n.d."='Solde-budge-base-eng-PIB'!P7,"na",'Solde-budge-base-eng-PIB'!P7)</f>
        <v>6.8812370776619103</v>
      </c>
      <c r="P7" s="10">
        <f>IF("n.d."='Solde-budge-base-eng-PIB'!Q7,"na",'Solde-budge-base-eng-PIB'!Q7)</f>
        <v>8.5857555215840176</v>
      </c>
      <c r="Q7" s="10">
        <f>IF("n.d."='Solde-budge-base-eng-PIB'!R7,"na",'Solde-budge-base-eng-PIB'!R7)</f>
        <v>8.5395767712290773</v>
      </c>
      <c r="R7" s="10">
        <f>IF("n.d."='Solde-budge-base-eng-PIB'!S7,"na",'Solde-budge-base-eng-PIB'!S7)</f>
        <v>8.0271283222809213</v>
      </c>
      <c r="S7" s="10">
        <f>IF("n.d."='Solde-budge-base-eng-PIB'!T7,"na",'Solde-budge-base-eng-PIB'!T7)</f>
        <v>10.873175630369506</v>
      </c>
      <c r="T7" s="10">
        <f>IF("n.d."='Solde-budge-base-eng-PIB'!U7,"na",'Solde-budge-base-eng-PIB'!U7)</f>
        <v>6.1357426566122042</v>
      </c>
      <c r="U7" s="10">
        <f>IF("n.d."='Solde-budge-base-eng-PIB'!V7,"na",'Solde-budge-base-eng-PIB'!V7)</f>
        <v>6.8244856764798467E-2</v>
      </c>
      <c r="V7" s="10">
        <f>IF("n.d."='Solde-budge-base-eng-PIB'!W7,"na",'Solde-budge-base-eng-PIB'!W7)</f>
        <v>1.4772266363726556</v>
      </c>
      <c r="W7" s="10">
        <f>IF("n.d."='Solde-budge-base-eng-PIB'!X7,"na",'Solde-budge-base-eng-PIB'!X7)</f>
        <v>1.9770302863959106</v>
      </c>
      <c r="X7" s="10">
        <f>IF("n.d."='Solde-budge-base-eng-PIB'!Y7,"na",'Solde-budge-base-eng-PIB'!Y7)</f>
        <v>1.5800259967439338</v>
      </c>
      <c r="Y7" s="10">
        <f>IF("n.d."='Solde-budge-base-eng-PIB'!Z7,"na",'Solde-budge-base-eng-PIB'!Z7)</f>
        <v>2.4</v>
      </c>
      <c r="Z7" s="10">
        <f>IF("n.d."='Solde-budge-base-eng-PIB'!AA7,"na",'Solde-budge-base-eng-PIB'!AA7)</f>
        <v>-1</v>
      </c>
      <c r="AA7" s="10">
        <f>IF("n.d."='Solde-budge-base-eng-PIB'!AB7,"na",'Solde-budge-base-eng-PIB'!AB7)</f>
        <v>-5.155377503968003</v>
      </c>
      <c r="AB7" s="10">
        <f>IF("n.d."='Solde-budge-base-eng-PIB'!AC7,"na",'Solde-budge-base-eng-PIB'!AC7)</f>
        <v>-2.656815124304722</v>
      </c>
      <c r="AC7" s="10">
        <f>IF("n.d."='Solde-budge-base-eng-PIB'!AD7,"na",'Solde-budge-base-eng-PIB'!AD7)</f>
        <v>-1.3</v>
      </c>
      <c r="AD7" s="10">
        <f>IF("n.d."='Solde-budge-base-eng-PIB'!AE7,"na",'Solde-budge-base-eng-PIB'!AE7)</f>
        <v>1.429758873191282</v>
      </c>
      <c r="AE7" s="10">
        <f>IF("n.d."='Solde-budge-base-eng-PIB'!AF7,"na",'Solde-budge-base-eng-PIB'!AF7)</f>
        <v>-2.192471678398713</v>
      </c>
      <c r="AF7" s="10">
        <f>IF("n.d."='Solde-budge-base-eng-PIB'!AG7,"na",'Solde-budge-base-eng-PIB'!AG7)</f>
        <v>-2.09934224742068</v>
      </c>
      <c r="AG7" s="10">
        <f>IF("n.d."='Solde-budge-base-eng-PIB'!AH7,"na",'Solde-budge-base-eng-PIB'!AH7)</f>
        <v>-0.74046399339336721</v>
      </c>
      <c r="AH7" s="10">
        <f>IF("n.d."='Solde-budge-base-eng-PIB'!AI7,"na",'Solde-budge-base-eng-PIB'!AI7)</f>
        <v>-1.9564547550652012</v>
      </c>
    </row>
    <row r="8" spans="1:34" s="11" customFormat="1" ht="12.75" customHeight="1" x14ac:dyDescent="0.2">
      <c r="A8" s="4" t="s">
        <v>13</v>
      </c>
      <c r="B8" s="10">
        <f>IF("n.d."='Solde-budge-base-eng-PIB'!C8,"na",'Solde-budge-base-eng-PIB'!C8)</f>
        <v>-17.0437039082226</v>
      </c>
      <c r="C8" s="10">
        <f>IF("n.d."='Solde-budge-base-eng-PIB'!D8,"na",'Solde-budge-base-eng-PIB'!D8)</f>
        <v>-7.9995417502935675</v>
      </c>
      <c r="D8" s="10">
        <f>IF("n.d."='Solde-budge-base-eng-PIB'!E8,"na",'Solde-budge-base-eng-PIB'!E8)</f>
        <v>-13.21828856542442</v>
      </c>
      <c r="E8" s="10">
        <f>IF("n.d."='Solde-budge-base-eng-PIB'!F8,"na",'Solde-budge-base-eng-PIB'!F8)</f>
        <v>-5.6945213118722169</v>
      </c>
      <c r="F8" s="10">
        <f>IF("n.d."='Solde-budge-base-eng-PIB'!G8,"na",'Solde-budge-base-eng-PIB'!G8)</f>
        <v>-21.466789382818892</v>
      </c>
      <c r="G8" s="10">
        <f>IF("n.d."='Solde-budge-base-eng-PIB'!H8,"na",'Solde-budge-base-eng-PIB'!H8)</f>
        <v>-5.4824282245248508</v>
      </c>
      <c r="H8" s="10">
        <f>IF("n.d."='Solde-budge-base-eng-PIB'!I8,"na",'Solde-budge-base-eng-PIB'!I8)</f>
        <v>-0.43883355007292163</v>
      </c>
      <c r="I8" s="10">
        <f>IF("n.d."='Solde-budge-base-eng-PIB'!J8,"na",'Solde-budge-base-eng-PIB'!J8)</f>
        <v>-1.1667896011982295</v>
      </c>
      <c r="J8" s="10">
        <f>IF("n.d."='Solde-budge-base-eng-PIB'!K8,"na",'Solde-budge-base-eng-PIB'!K8)</f>
        <v>1.6915639731091165</v>
      </c>
      <c r="K8" s="10">
        <f>IF("n.d."='Solde-budge-base-eng-PIB'!L8,"na",'Solde-budge-base-eng-PIB'!L8)</f>
        <v>7.5789364600724163</v>
      </c>
      <c r="L8" s="10">
        <f>IF("n.d."='Solde-budge-base-eng-PIB'!M8,"na",'Solde-budge-base-eng-PIB'!M8)</f>
        <v>13.402724707898347</v>
      </c>
      <c r="M8" s="10">
        <f>IF("n.d."='Solde-budge-base-eng-PIB'!N8,"na",'Solde-budge-base-eng-PIB'!N8)</f>
        <v>11.206885616201721</v>
      </c>
      <c r="N8" s="10">
        <f>IF("n.d."='Solde-budge-base-eng-PIB'!O8,"na",'Solde-budge-base-eng-PIB'!O8)</f>
        <v>12.055980139280589</v>
      </c>
      <c r="O8" s="10">
        <f>IF("n.d."='Solde-budge-base-eng-PIB'!P8,"na",'Solde-budge-base-eng-PIB'!P8)</f>
        <v>10.483843479241699</v>
      </c>
      <c r="P8" s="10">
        <f>IF("n.d."='Solde-budge-base-eng-PIB'!Q8,"na",'Solde-budge-base-eng-PIB'!Q8)</f>
        <v>19.773877577758864</v>
      </c>
      <c r="Q8" s="10">
        <f>IF("n.d."='Solde-budge-base-eng-PIB'!R8,"na",'Solde-budge-base-eng-PIB'!R8)</f>
        <v>24.491925135122045</v>
      </c>
      <c r="R8" s="10">
        <f>IF("n.d."='Solde-budge-base-eng-PIB'!S8,"na",'Solde-budge-base-eng-PIB'!S8)</f>
        <v>19.847660669235857</v>
      </c>
      <c r="S8" s="10">
        <f>IF("n.d."='Solde-budge-base-eng-PIB'!T8,"na",'Solde-budge-base-eng-PIB'!T8)</f>
        <v>17.116563175873637</v>
      </c>
      <c r="T8" s="10">
        <f>IF("n.d."='Solde-budge-base-eng-PIB'!U8,"na",'Solde-budge-base-eng-PIB'!U8)</f>
        <v>-4.0304275632825259</v>
      </c>
      <c r="U8" s="10">
        <f>IF("n.d."='Solde-budge-base-eng-PIB'!V8,"na",'Solde-budge-base-eng-PIB'!V8)</f>
        <v>-5.3611193379503952</v>
      </c>
      <c r="V8" s="10">
        <f>IF("n.d."='Solde-budge-base-eng-PIB'!W8,"na",'Solde-budge-base-eng-PIB'!W8)</f>
        <v>0.94424257483680873</v>
      </c>
      <c r="W8" s="10">
        <f>IF("n.d."='Solde-budge-base-eng-PIB'!X8,"na",'Solde-budge-base-eng-PIB'!X8)</f>
        <v>-8.1969886682355764</v>
      </c>
      <c r="X8" s="10">
        <f>IF("n.d."='Solde-budge-base-eng-PIB'!Y8,"na",'Solde-budge-base-eng-PIB'!Y8)</f>
        <v>-6.5382040133096533</v>
      </c>
      <c r="Y8" s="10">
        <f>IF("n.d."='Solde-budge-base-eng-PIB'!Z8,"na",'Solde-budge-base-eng-PIB'!Z8)</f>
        <v>-8.3000000000000007</v>
      </c>
      <c r="Z8" s="10">
        <f>IF("n.d."='Solde-budge-base-eng-PIB'!AA8,"na",'Solde-budge-base-eng-PIB'!AA8)</f>
        <v>-17</v>
      </c>
      <c r="AA8" s="10">
        <f>IF("n.d."='Solde-budge-base-eng-PIB'!AB8,"na",'Solde-budge-base-eng-PIB'!AB8)</f>
        <v>-12.659125451013303</v>
      </c>
      <c r="AB8" s="10">
        <f>IF("n.d."='Solde-budge-base-eng-PIB'!AC8,"na",'Solde-budge-base-eng-PIB'!AC8)</f>
        <v>-2.8218272117775478</v>
      </c>
      <c r="AC8" s="10">
        <f>IF("n.d."='Solde-budge-base-eng-PIB'!AD8,"na",'Solde-budge-base-eng-PIB'!AD8)</f>
        <v>0.10805653027747956</v>
      </c>
      <c r="AD8" s="10">
        <f>IF("n.d."='Solde-budge-base-eng-PIB'!AE8,"na",'Solde-budge-base-eng-PIB'!AE8)</f>
        <v>1.8188538614054033</v>
      </c>
      <c r="AE8" s="10">
        <f>IF("n.d."='Solde-budge-base-eng-PIB'!AF8,"na",'Solde-budge-base-eng-PIB'!AF8)</f>
        <v>-1.8399121148514317</v>
      </c>
      <c r="AF8" s="10">
        <f>IF("n.d."='Solde-budge-base-eng-PIB'!AG8,"na",'Solde-budge-base-eng-PIB'!AG8)</f>
        <v>2.5611317896914101</v>
      </c>
      <c r="AG8" s="10">
        <f>IF("n.d."='Solde-budge-base-eng-PIB'!AH8,"na",'Solde-budge-base-eng-PIB'!AH8)</f>
        <v>11.875396004893023</v>
      </c>
      <c r="AH8" s="10">
        <f>IF("n.d."='Solde-budge-base-eng-PIB'!AI8,"na",'Solde-budge-base-eng-PIB'!AI8)</f>
        <v>2.5400635459196823</v>
      </c>
    </row>
    <row r="9" spans="1:34" s="11" customFormat="1" ht="12.75" customHeight="1" x14ac:dyDescent="0.2">
      <c r="A9" s="4" t="s">
        <v>14</v>
      </c>
      <c r="B9" s="10">
        <f>IF("n.d."='Solde-budge-base-eng-PIB'!C9,"na",'Solde-budge-base-eng-PIB'!C9)</f>
        <v>-2.8920640346539734</v>
      </c>
      <c r="C9" s="10">
        <f>IF("n.d."='Solde-budge-base-eng-PIB'!D9,"na",'Solde-budge-base-eng-PIB'!D9)</f>
        <v>-5.7351979376182856</v>
      </c>
      <c r="D9" s="10">
        <f>IF("n.d."='Solde-budge-base-eng-PIB'!E9,"na",'Solde-budge-base-eng-PIB'!E9)</f>
        <v>-4.3507306932618288</v>
      </c>
      <c r="E9" s="10">
        <f>IF("n.d."='Solde-budge-base-eng-PIB'!F9,"na",'Solde-budge-base-eng-PIB'!F9)</f>
        <v>-3.1946612609065261</v>
      </c>
      <c r="F9" s="10">
        <f>IF("n.d."='Solde-budge-base-eng-PIB'!G9,"na",'Solde-budge-base-eng-PIB'!G9)</f>
        <v>-3.0877158584358644</v>
      </c>
      <c r="G9" s="10">
        <f>IF("n.d."='Solde-budge-base-eng-PIB'!H9,"na",'Solde-budge-base-eng-PIB'!H9)</f>
        <v>-3.4753456828320863</v>
      </c>
      <c r="H9" s="10">
        <f>IF("n.d."='Solde-budge-base-eng-PIB'!I9,"na",'Solde-budge-base-eng-PIB'!I9)</f>
        <v>-2.5626190639832838</v>
      </c>
      <c r="I9" s="10">
        <f>IF("n.d."='Solde-budge-base-eng-PIB'!J9,"na",'Solde-budge-base-eng-PIB'!J9)</f>
        <v>-2.0899625503206667</v>
      </c>
      <c r="J9" s="10">
        <f>IF("n.d."='Solde-budge-base-eng-PIB'!K9,"na",'Solde-budge-base-eng-PIB'!K9)</f>
        <v>-3.6830436541747211</v>
      </c>
      <c r="K9" s="10">
        <f>IF("n.d."='Solde-budge-base-eng-PIB'!L9,"na",'Solde-budge-base-eng-PIB'!L9)</f>
        <v>-4.5431434319782316</v>
      </c>
      <c r="L9" s="10">
        <f>IF("n.d."='Solde-budge-base-eng-PIB'!M9,"na",'Solde-budge-base-eng-PIB'!M9)</f>
        <v>-3.3591217926825254</v>
      </c>
      <c r="M9" s="10">
        <f>IF("n.d."='Solde-budge-base-eng-PIB'!N9,"na",'Solde-budge-base-eng-PIB'!N9)</f>
        <v>-4.0682441849879654</v>
      </c>
      <c r="N9" s="10">
        <f>IF("n.d."='Solde-budge-base-eng-PIB'!O9,"na",'Solde-budge-base-eng-PIB'!O9)</f>
        <v>-3.1745512229538799</v>
      </c>
      <c r="O9" s="10">
        <f>IF("n.d."='Solde-budge-base-eng-PIB'!P9,"na",'Solde-budge-base-eng-PIB'!P9)</f>
        <v>-2.3340603628354812</v>
      </c>
      <c r="P9" s="10">
        <f>IF("n.d."='Solde-budge-base-eng-PIB'!Q9,"na",'Solde-budge-base-eng-PIB'!Q9)</f>
        <v>-0.31395111316948876</v>
      </c>
      <c r="Q9" s="10">
        <f>IF("n.d."='Solde-budge-base-eng-PIB'!R9,"na",'Solde-budge-base-eng-PIB'!R9)</f>
        <v>1.8743775933876117</v>
      </c>
      <c r="R9" s="10">
        <f>IF("n.d."='Solde-budge-base-eng-PIB'!S9,"na",'Solde-budge-base-eng-PIB'!S9)</f>
        <v>2.6168745423459354</v>
      </c>
      <c r="S9" s="10">
        <f>IF("n.d."='Solde-budge-base-eng-PIB'!T9,"na",'Solde-budge-base-eng-PIB'!T9)</f>
        <v>3.6210819608008697</v>
      </c>
      <c r="T9" s="10">
        <f>IF("n.d."='Solde-budge-base-eng-PIB'!U9,"na",'Solde-budge-base-eng-PIB'!U9)</f>
        <v>-7.7708171691256034</v>
      </c>
      <c r="U9" s="10">
        <f>IF("n.d."='Solde-budge-base-eng-PIB'!V9,"na",'Solde-budge-base-eng-PIB'!V9)</f>
        <v>-2.4710761909561887</v>
      </c>
      <c r="V9" s="10">
        <f>IF("n.d."='Solde-budge-base-eng-PIB'!W9,"na",'Solde-budge-base-eng-PIB'!W9)</f>
        <v>1.249757428226985</v>
      </c>
      <c r="W9" s="10">
        <f>IF("n.d."='Solde-budge-base-eng-PIB'!X9,"na",'Solde-budge-base-eng-PIB'!X9)</f>
        <v>-1.2467524407385724</v>
      </c>
      <c r="X9" s="10">
        <f>IF("n.d."='Solde-budge-base-eng-PIB'!Y9,"na",'Solde-budge-base-eng-PIB'!Y9)</f>
        <v>-2.8137017421412049</v>
      </c>
      <c r="Y9" s="10">
        <f>IF("n.d."='Solde-budge-base-eng-PIB'!Z9,"na",'Solde-budge-base-eng-PIB'!Z9)</f>
        <v>-0.3</v>
      </c>
      <c r="Z9" s="10">
        <f>IF("n.d."='Solde-budge-base-eng-PIB'!AA9,"na",'Solde-budge-base-eng-PIB'!AA9)</f>
        <v>-4.2</v>
      </c>
      <c r="AA9" s="10">
        <f>IF("n.d."='Solde-budge-base-eng-PIB'!AB9,"na",'Solde-budge-base-eng-PIB'!AB9)</f>
        <v>-2.4002243751173165</v>
      </c>
      <c r="AB9" s="10">
        <f>IF("n.d."='Solde-budge-base-eng-PIB'!AC9,"na",'Solde-budge-base-eng-PIB'!AC9)</f>
        <v>-0.71829938069470167</v>
      </c>
      <c r="AC9" s="10">
        <f>IF("n.d."='Solde-budge-base-eng-PIB'!AD9,"na",'Solde-budge-base-eng-PIB'!AD9)</f>
        <v>1.4668587087969935</v>
      </c>
      <c r="AD9" s="10">
        <f>IF("n.d."='Solde-budge-base-eng-PIB'!AE9,"na",'Solde-budge-base-eng-PIB'!AE9)</f>
        <v>-0.61131254613299768</v>
      </c>
      <c r="AE9" s="10">
        <f>IF("n.d."='Solde-budge-base-eng-PIB'!AF9,"na",'Solde-budge-base-eng-PIB'!AF9)</f>
        <v>1.2012162151250938</v>
      </c>
      <c r="AF9" s="10">
        <f>IF("n.d."='Solde-budge-base-eng-PIB'!AG9,"na",'Solde-budge-base-eng-PIB'!AG9)</f>
        <v>-1.0776834116353209</v>
      </c>
      <c r="AG9" s="10">
        <f>IF("n.d."='Solde-budge-base-eng-PIB'!AH9,"na",'Solde-budge-base-eng-PIB'!AH9)</f>
        <v>4.2127774977321497</v>
      </c>
      <c r="AH9" s="10">
        <f>IF("n.d."='Solde-budge-base-eng-PIB'!AI9,"na",'Solde-budge-base-eng-PIB'!AI9)</f>
        <v>-1.1845041342762996</v>
      </c>
    </row>
    <row r="10" spans="1:34" s="5" customFormat="1" x14ac:dyDescent="0.2">
      <c r="A10" s="2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8"/>
    </row>
    <row r="11" spans="1:34" x14ac:dyDescent="0.2">
      <c r="A11" s="24" t="s">
        <v>15</v>
      </c>
      <c r="N11" s="13"/>
      <c r="O11" s="14"/>
      <c r="P11" s="14"/>
    </row>
  </sheetData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Solde-budge-base-eng-PIB</vt:lpstr>
      <vt:lpstr>Overall-Fiscal-Balance-gdp</vt:lpstr>
      <vt:lpstr>'Overall-Fiscal-Balance-gdp'!Zone_d_impression</vt:lpstr>
      <vt:lpstr>'Solde-budge-base-eng-PIB'!Zone_d_impression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2008-04-08T12:57:12Z</cp:lastPrinted>
  <dcterms:created xsi:type="dcterms:W3CDTF">2005-11-10T10:30:25Z</dcterms:created>
  <dcterms:modified xsi:type="dcterms:W3CDTF">2024-11-26T09:19:41Z</dcterms:modified>
</cp:coreProperties>
</file>