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_OPCVM\09_Projet_OPC2\Onegate\"/>
    </mc:Choice>
  </mc:AlternateContent>
  <bookViews>
    <workbookView xWindow="0" yWindow="0" windowWidth="23040" windowHeight="8040"/>
  </bookViews>
  <sheets>
    <sheet name="utilisation_fichier" sheetId="2" r:id="rId1"/>
    <sheet name="remise_annuelle_complete" sheetId="1" r:id="rId2"/>
    <sheet name="recap_remise_annuell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5" i="1"/>
  <c r="F36" i="1"/>
  <c r="F37" i="1"/>
  <c r="F38" i="1"/>
  <c r="F39" i="1"/>
  <c r="F40" i="1"/>
  <c r="F41" i="1"/>
  <c r="F42" i="1"/>
  <c r="F33" i="1"/>
  <c r="F29" i="1"/>
  <c r="Q25" i="1"/>
  <c r="F10" i="1"/>
  <c r="F11" i="1"/>
  <c r="F12" i="1"/>
  <c r="F13" i="1"/>
  <c r="F14" i="1"/>
  <c r="F15" i="1"/>
  <c r="F16" i="1"/>
  <c r="F17" i="1"/>
  <c r="F18" i="1"/>
  <c r="F19" i="1"/>
  <c r="F20" i="1"/>
  <c r="F9" i="1"/>
  <c r="J5" i="1" l="1"/>
</calcChain>
</file>

<file path=xl/sharedStrings.xml><?xml version="1.0" encoding="utf-8"?>
<sst xmlns="http://schemas.openxmlformats.org/spreadsheetml/2006/main" count="116" uniqueCount="112">
  <si>
    <t>Identification</t>
  </si>
  <si>
    <t>Colonne (par ordre de champs CSV)</t>
  </si>
  <si>
    <t>Code interne AMF</t>
  </si>
  <si>
    <t>ISIN courant de l'OPC - Part principale du produit</t>
  </si>
  <si>
    <t>Code LEI de l'OPC</t>
  </si>
  <si>
    <t>SIREN de la société de gestion</t>
  </si>
  <si>
    <t>Indicateur Hedge Fund</t>
  </si>
  <si>
    <t>Date d'arrêté Mois de fin d'exercice</t>
  </si>
  <si>
    <t>Date de dernière valeur liquidative</t>
  </si>
  <si>
    <t>Périodicité de publication de la valeur liquidative</t>
  </si>
  <si>
    <t>Charges et produits</t>
  </si>
  <si>
    <t>Rubriques Charges</t>
  </si>
  <si>
    <t>Montant Rubrique Charges correspondante</t>
  </si>
  <si>
    <t>Rubriques Produits</t>
  </si>
  <si>
    <t>Montant Rubrique Produits correspondante</t>
  </si>
  <si>
    <t>Totaux des charges et produits par regroupement</t>
  </si>
  <si>
    <t>Charges d'opérations financières</t>
  </si>
  <si>
    <t>Charges d'activités immobilières</t>
  </si>
  <si>
    <t>Charges Cessions d'actifs</t>
  </si>
  <si>
    <t>Charges d'exploitation</t>
  </si>
  <si>
    <t>Charges financières</t>
  </si>
  <si>
    <t>Charges exceptionnelles</t>
  </si>
  <si>
    <t>Somme de toutes les rubriques Charges</t>
  </si>
  <si>
    <t>Produits d'opérations financières</t>
  </si>
  <si>
    <t>Produits d'activités immobilières</t>
  </si>
  <si>
    <t>Produits Cessions d'actifs</t>
  </si>
  <si>
    <t>Produits d'exploitation</t>
  </si>
  <si>
    <t>Produits financiers</t>
  </si>
  <si>
    <t>Produits exceptionnels</t>
  </si>
  <si>
    <t>Somme de toutes les rubriques Produits</t>
  </si>
  <si>
    <t>Résultat net de l'exercice avant compte de régulation</t>
  </si>
  <si>
    <t>Régularisations et résultat régularisé</t>
  </si>
  <si>
    <t>Régularisations des revenus de l'exercice</t>
  </si>
  <si>
    <t>Acomptes sur résultat versés au titre de l'exercice</t>
  </si>
  <si>
    <t>Total des régularisations de type Acomptes ou Régularisations des revenus</t>
  </si>
  <si>
    <t>Résultat de l'exercice prenant en compte le résultat net et les éventuelles régulations</t>
  </si>
  <si>
    <t>Évolution du capital</t>
  </si>
  <si>
    <t>Situation en début d’exercice : Actif net ou Capital</t>
  </si>
  <si>
    <t>Code Rubrique Évolution du capital</t>
  </si>
  <si>
    <t>Montant Rubrique Évolution du capital correspondante</t>
  </si>
  <si>
    <t>Situation en fin d'exercice : Actif net ou Capital</t>
  </si>
  <si>
    <t>FR0010915652</t>
  </si>
  <si>
    <t>N</t>
  </si>
  <si>
    <t>QUO</t>
  </si>
  <si>
    <t>C101</t>
  </si>
  <si>
    <t>P101</t>
  </si>
  <si>
    <t>C102</t>
  </si>
  <si>
    <t>P102</t>
  </si>
  <si>
    <t>C103</t>
  </si>
  <si>
    <t>P103</t>
  </si>
  <si>
    <t>C105</t>
  </si>
  <si>
    <t>P104</t>
  </si>
  <si>
    <t>C201</t>
  </si>
  <si>
    <t>P105</t>
  </si>
  <si>
    <t>C202</t>
  </si>
  <si>
    <t>P106</t>
  </si>
  <si>
    <t>C301</t>
  </si>
  <si>
    <t>P201</t>
  </si>
  <si>
    <t>C401</t>
  </si>
  <si>
    <t>P204</t>
  </si>
  <si>
    <t>C408</t>
  </si>
  <si>
    <t>P301</t>
  </si>
  <si>
    <t>C502</t>
  </si>
  <si>
    <t>P403</t>
  </si>
  <si>
    <t>P502</t>
  </si>
  <si>
    <t>P602</t>
  </si>
  <si>
    <t>E101</t>
  </si>
  <si>
    <t>E102</t>
  </si>
  <si>
    <t>E104</t>
  </si>
  <si>
    <t>E105</t>
  </si>
  <si>
    <t>E109</t>
  </si>
  <si>
    <t>E112</t>
  </si>
  <si>
    <t>E311</t>
  </si>
  <si>
    <t>E201</t>
  </si>
  <si>
    <t>E217</t>
  </si>
  <si>
    <t>E409</t>
  </si>
  <si>
    <t>2020-12-31</t>
  </si>
  <si>
    <t>2020-12-27</t>
  </si>
  <si>
    <t>la saisie faite ici est un exemple</t>
  </si>
  <si>
    <t>IDENTIFICATION;12345;FR0010915652;;692024722;N;2020-12-31;2020-12-27;QUO</t>
  </si>
  <si>
    <t>CHARGES_PRODUITS;C101;100;P101;150</t>
  </si>
  <si>
    <t>CHARGES_PRODUITS;C102;100;P102;150</t>
  </si>
  <si>
    <t>CHARGES_PRODUITS;C103;100;P103;150</t>
  </si>
  <si>
    <t>CHARGES_PRODUITS;C105;100;P104;150</t>
  </si>
  <si>
    <t>CHARGES_PRODUITS;C201;100;P105;150</t>
  </si>
  <si>
    <t>CHARGES_PRODUITS;C202;100;P106;150</t>
  </si>
  <si>
    <t>CHARGES_PRODUITS;C301;100;P201;150</t>
  </si>
  <si>
    <t>CHARGES_PRODUITS;C401;100;P204;150</t>
  </si>
  <si>
    <t>CHARGES_PRODUITS;C408;100;P301;150</t>
  </si>
  <si>
    <t>CHARGES_PRODUITS;C502;100;P403;150</t>
  </si>
  <si>
    <t>CHARGES_PRODUITS;;;P502;150</t>
  </si>
  <si>
    <t>CHARGES_PRODUITS;;;P602;150</t>
  </si>
  <si>
    <t>TOTAUX;400;200;100;200;100;0;1000;0;300;150;150;900;150;1800;800</t>
  </si>
  <si>
    <t>REGUL;100;50;50;850</t>
  </si>
  <si>
    <t>EVOL_CAP;10000;E101;500;10500</t>
  </si>
  <si>
    <t>EVOL_CAP;10000;E102;200;10500</t>
  </si>
  <si>
    <t>EVOL_CAP;10000;E104;100;10500</t>
  </si>
  <si>
    <t>EVOL_CAP;10000;E105;100;10500</t>
  </si>
  <si>
    <t>EVOL_CAP;10000;E109;-100;10500</t>
  </si>
  <si>
    <t>EVOL_CAP;10000;E112;100;10500</t>
  </si>
  <si>
    <t>EVOL_CAP;10000;E311;100;10500</t>
  </si>
  <si>
    <t>EVOL_CAP;10000;E201;400;10500</t>
  </si>
  <si>
    <t>EVOL_CAP;10000;E217;-100;10500</t>
  </si>
  <si>
    <t>EVOL_CAP;10000;E409;100;10500</t>
  </si>
  <si>
    <t>1) inserer les lignes dans chaque section</t>
  </si>
  <si>
    <t>2) copier la formule en rouge</t>
  </si>
  <si>
    <t>3)rajouter la ligne dans l'onglet recap  pour que ce dernier prenne bien toutes les lignes de votre remise</t>
  </si>
  <si>
    <t xml:space="preserve">Pour plus de détails sur l'utilisation et la création de fichier manuel, merci de vous reporter au cahier des charges informatique sur l'espace OPC2 à l'adresse suivante: </t>
  </si>
  <si>
    <t>https://www.banque-france.fr/statistiques/espace-declarants/obligations-reglementaires/statistiques-monetaires-et-financieres/dispositif-reglementaire-de-la-banque-de-france/projet-opc2-nouveau-dispositif-de-collecte-pour-les-opc</t>
  </si>
  <si>
    <t>l'onglet "recap" reprend les lignes saisies dans chaque sections de l'onglet remise. Copier/coller ces lignes dans un fichier csv et importer le fichier sur le portail onegate</t>
  </si>
  <si>
    <t xml:space="preserve">si vous voulez rajouter des lignes (si vous devez déclarer + de charges ou produits) il faudra </t>
  </si>
  <si>
    <t>formule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</si>
</sst>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"/>
  </numFmts>
  <fonts count="11" x14ac:knownFonts="1">
    <font>
      <sz val="11"/>
      <color theme="1"/>
      <name val="Calibri"/>
      <family val="2"/>
      <scheme val="minor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b/>
      <sz val="11"/>
      <color rgb="FFFF0000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184F98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E4E4E5"/>
      </left>
      <right style="medium">
        <color rgb="FFE4E4E5"/>
      </right>
      <top style="medium">
        <color rgb="FFE4E4E5"/>
      </top>
      <bottom style="medium">
        <color rgb="FFE4E4E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/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thin">
        <color rgb="FF00000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C0C0C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 applyAlignment="1">
      <alignment horizontal="left" vertical="center" inden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3" fillId="0" borderId="0" xfId="0" applyFont="1"/>
    <xf numFmtId="0" fontId="5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quotePrefix="1" applyNumberFormat="1"/>
    <xf numFmtId="0" fontId="8" fillId="0" borderId="0" xfId="0" applyFont="1"/>
    <xf numFmtId="0" fontId="7" fillId="4" borderId="0" xfId="0" applyFont="1" applyFill="1"/>
    <xf numFmtId="0" fontId="7" fillId="4" borderId="0" xfId="0" applyFont="1" applyFill="1" applyBorder="1"/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7" fillId="0" borderId="0" xfId="0" applyFont="1"/>
    <xf numFmtId="0" fontId="0" fillId="0" borderId="0" xfId="0" applyFill="1"/>
    <xf numFmtId="0" fontId="9" fillId="0" borderId="0" xfId="0" applyFont="1"/>
    <xf numFmtId="0" fontId="10" fillId="0" borderId="0" xfId="1"/>
    <xf numFmtId="0" fontId="7" fillId="4" borderId="3" xfId="0" applyFont="1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anque-france.fr/statistiques/espace-declarants/obligations-reglementaires/statistiques-monetaires-et-financieres/dispositif-reglementaire-de-la-banque-de-france/projet-opc2-nouveau-dispositif-de-collecte-pour-les-op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I13" sqref="I13"/>
    </sheetView>
  </sheetViews>
  <sheetFormatPr baseColWidth="10" defaultRowHeight="15" x14ac:dyDescent="0.25"/>
  <sheetData>
    <row r="1" spans="1:6" x14ac:dyDescent="0.25">
      <c r="A1" t="s">
        <v>109</v>
      </c>
    </row>
    <row r="2" spans="1:6" x14ac:dyDescent="0.25">
      <c r="A2" s="11" t="s">
        <v>78</v>
      </c>
    </row>
    <row r="3" spans="1:6" x14ac:dyDescent="0.25">
      <c r="A3" s="21" t="s">
        <v>110</v>
      </c>
      <c r="F3" s="22"/>
    </row>
    <row r="4" spans="1:6" x14ac:dyDescent="0.25">
      <c r="A4" s="23" t="s">
        <v>104</v>
      </c>
      <c r="F4" s="22"/>
    </row>
    <row r="5" spans="1:6" x14ac:dyDescent="0.25">
      <c r="A5" t="s">
        <v>105</v>
      </c>
    </row>
    <row r="6" spans="1:6" x14ac:dyDescent="0.25">
      <c r="A6" t="s">
        <v>106</v>
      </c>
    </row>
    <row r="8" spans="1:6" x14ac:dyDescent="0.25">
      <c r="A8" t="s">
        <v>107</v>
      </c>
    </row>
    <row r="9" spans="1:6" x14ac:dyDescent="0.25">
      <c r="A9" s="24" t="s">
        <v>108</v>
      </c>
    </row>
  </sheetData>
  <hyperlinks>
    <hyperlink ref="A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V42"/>
  <sheetViews>
    <sheetView workbookViewId="0">
      <selection activeCell="J5" sqref="J5"/>
    </sheetView>
  </sheetViews>
  <sheetFormatPr baseColWidth="10" defaultRowHeight="15" x14ac:dyDescent="0.25"/>
  <cols>
    <col min="21" max="21" width="13.7109375" customWidth="1"/>
  </cols>
  <sheetData>
    <row r="2" spans="1:100" ht="15.75" thickBot="1" x14ac:dyDescent="0.3">
      <c r="A2" s="5" t="s">
        <v>0</v>
      </c>
    </row>
    <row r="3" spans="1:100" ht="14.45" customHeight="1" thickBot="1" x14ac:dyDescent="0.3">
      <c r="A3" s="14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7"/>
    </row>
    <row r="4" spans="1:100" ht="105.75" thickBot="1" x14ac:dyDescent="0.3">
      <c r="A4" s="6"/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25" t="s">
        <v>111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4"/>
    </row>
    <row r="5" spans="1:100" ht="15.75" thickBot="1" x14ac:dyDescent="0.3">
      <c r="A5" s="1"/>
      <c r="B5">
        <v>12345</v>
      </c>
      <c r="C5" t="s">
        <v>41</v>
      </c>
      <c r="E5">
        <v>692024722</v>
      </c>
      <c r="F5" t="s">
        <v>42</v>
      </c>
      <c r="G5" s="10" t="s">
        <v>76</v>
      </c>
      <c r="H5" s="10" t="s">
        <v>77</v>
      </c>
      <c r="I5" t="s">
        <v>43</v>
      </c>
      <c r="J5" s="12" t="str">
        <f>CONCATENATE("IDENTIFICATION;",B5,";",C5,";",D5,";",E5,";",F5,";",G5,";",H5,";",I5)</f>
        <v>IDENTIFICATION;12345;FR0010915652;;692024722;N;2020-12-31;2020-12-27;QUO</v>
      </c>
      <c r="K5" s="12"/>
      <c r="L5" s="12"/>
      <c r="M5" s="12"/>
      <c r="N5" s="12"/>
      <c r="O5" s="12"/>
    </row>
    <row r="6" spans="1:100" ht="15.75" thickBot="1" x14ac:dyDescent="0.3">
      <c r="A6" s="5" t="s">
        <v>10</v>
      </c>
    </row>
    <row r="7" spans="1:100" ht="14.45" customHeight="1" thickBot="1" x14ac:dyDescent="0.3">
      <c r="A7" s="14" t="s">
        <v>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7"/>
    </row>
    <row r="8" spans="1:100" ht="75" x14ac:dyDescent="0.25">
      <c r="A8" s="2"/>
      <c r="B8" s="7" t="s">
        <v>11</v>
      </c>
      <c r="C8" s="7" t="s">
        <v>12</v>
      </c>
      <c r="D8" s="7" t="s">
        <v>13</v>
      </c>
      <c r="E8" s="7" t="s">
        <v>14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4"/>
    </row>
    <row r="9" spans="1:100" x14ac:dyDescent="0.25">
      <c r="A9" s="8"/>
      <c r="B9" t="s">
        <v>44</v>
      </c>
      <c r="C9">
        <v>100</v>
      </c>
      <c r="D9" t="s">
        <v>45</v>
      </c>
      <c r="E9">
        <v>150</v>
      </c>
      <c r="F9" s="12" t="str">
        <f>CONCATENATE("CHARGES_PRODUITS;",B9,";",C9,";",D9,";",E9)</f>
        <v>CHARGES_PRODUITS;C101;100;P101;150</v>
      </c>
      <c r="G9" s="13"/>
      <c r="H9" s="13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</row>
    <row r="10" spans="1:100" x14ac:dyDescent="0.25">
      <c r="A10" s="8"/>
      <c r="B10" t="s">
        <v>46</v>
      </c>
      <c r="C10">
        <v>100</v>
      </c>
      <c r="D10" t="s">
        <v>47</v>
      </c>
      <c r="E10">
        <v>150</v>
      </c>
      <c r="F10" s="12" t="str">
        <f t="shared" ref="F10:F20" si="0">CONCATENATE("CHARGES_PRODUITS;",B10,";",C10,";",D10,";",E10)</f>
        <v>CHARGES_PRODUITS;C102;100;P102;150</v>
      </c>
      <c r="G10" s="13"/>
      <c r="H10" s="13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</row>
    <row r="11" spans="1:100" x14ac:dyDescent="0.25">
      <c r="A11" s="8"/>
      <c r="B11" t="s">
        <v>48</v>
      </c>
      <c r="C11">
        <v>100</v>
      </c>
      <c r="D11" t="s">
        <v>49</v>
      </c>
      <c r="E11">
        <v>150</v>
      </c>
      <c r="F11" s="12" t="str">
        <f t="shared" si="0"/>
        <v>CHARGES_PRODUITS;C103;100;P103;150</v>
      </c>
      <c r="G11" s="13"/>
      <c r="H11" s="13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</row>
    <row r="12" spans="1:100" x14ac:dyDescent="0.25">
      <c r="A12" s="8"/>
      <c r="B12" t="s">
        <v>50</v>
      </c>
      <c r="C12">
        <v>100</v>
      </c>
      <c r="D12" t="s">
        <v>51</v>
      </c>
      <c r="E12">
        <v>150</v>
      </c>
      <c r="F12" s="12" t="str">
        <f t="shared" si="0"/>
        <v>CHARGES_PRODUITS;C105;100;P104;150</v>
      </c>
      <c r="G12" s="13"/>
      <c r="H12" s="13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</row>
    <row r="13" spans="1:100" x14ac:dyDescent="0.25">
      <c r="A13" s="8"/>
      <c r="B13" t="s">
        <v>52</v>
      </c>
      <c r="C13">
        <v>100</v>
      </c>
      <c r="D13" t="s">
        <v>53</v>
      </c>
      <c r="E13">
        <v>150</v>
      </c>
      <c r="F13" s="12" t="str">
        <f t="shared" si="0"/>
        <v>CHARGES_PRODUITS;C201;100;P105;150</v>
      </c>
      <c r="G13" s="13"/>
      <c r="H13" s="13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</row>
    <row r="14" spans="1:100" x14ac:dyDescent="0.25">
      <c r="A14" s="8"/>
      <c r="B14" t="s">
        <v>54</v>
      </c>
      <c r="C14">
        <v>100</v>
      </c>
      <c r="D14" t="s">
        <v>55</v>
      </c>
      <c r="E14">
        <v>150</v>
      </c>
      <c r="F14" s="12" t="str">
        <f t="shared" si="0"/>
        <v>CHARGES_PRODUITS;C202;100;P106;150</v>
      </c>
      <c r="G14" s="13"/>
      <c r="H14" s="13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</row>
    <row r="15" spans="1:100" x14ac:dyDescent="0.25">
      <c r="A15" s="8"/>
      <c r="B15" t="s">
        <v>56</v>
      </c>
      <c r="C15">
        <v>100</v>
      </c>
      <c r="D15" t="s">
        <v>57</v>
      </c>
      <c r="E15">
        <v>150</v>
      </c>
      <c r="F15" s="12" t="str">
        <f t="shared" si="0"/>
        <v>CHARGES_PRODUITS;C301;100;P201;150</v>
      </c>
      <c r="G15" s="13"/>
      <c r="H15" s="13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</row>
    <row r="16" spans="1:100" x14ac:dyDescent="0.25">
      <c r="A16" s="8"/>
      <c r="B16" t="s">
        <v>58</v>
      </c>
      <c r="C16">
        <v>100</v>
      </c>
      <c r="D16" t="s">
        <v>59</v>
      </c>
      <c r="E16">
        <v>150</v>
      </c>
      <c r="F16" s="12" t="str">
        <f t="shared" si="0"/>
        <v>CHARGES_PRODUITS;C401;100;P204;150</v>
      </c>
      <c r="G16" s="13"/>
      <c r="H16" s="13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</row>
    <row r="17" spans="1:100" x14ac:dyDescent="0.25">
      <c r="A17" s="8"/>
      <c r="B17" t="s">
        <v>60</v>
      </c>
      <c r="C17">
        <v>100</v>
      </c>
      <c r="D17" t="s">
        <v>61</v>
      </c>
      <c r="E17">
        <v>150</v>
      </c>
      <c r="F17" s="12" t="str">
        <f t="shared" si="0"/>
        <v>CHARGES_PRODUITS;C408;100;P301;150</v>
      </c>
      <c r="G17" s="13"/>
      <c r="H17" s="13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</row>
    <row r="18" spans="1:100" x14ac:dyDescent="0.25">
      <c r="A18" s="8"/>
      <c r="B18" t="s">
        <v>62</v>
      </c>
      <c r="C18">
        <v>100</v>
      </c>
      <c r="D18" t="s">
        <v>63</v>
      </c>
      <c r="E18">
        <v>150</v>
      </c>
      <c r="F18" s="12" t="str">
        <f t="shared" si="0"/>
        <v>CHARGES_PRODUITS;C502;100;P403;150</v>
      </c>
      <c r="G18" s="13"/>
      <c r="H18" s="13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</row>
    <row r="19" spans="1:100" x14ac:dyDescent="0.25">
      <c r="A19" s="8"/>
      <c r="D19" t="s">
        <v>64</v>
      </c>
      <c r="E19">
        <v>150</v>
      </c>
      <c r="F19" s="12" t="str">
        <f t="shared" si="0"/>
        <v>CHARGES_PRODUITS;;;P502;150</v>
      </c>
      <c r="G19" s="13"/>
      <c r="H19" s="13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</row>
    <row r="20" spans="1:100" x14ac:dyDescent="0.25">
      <c r="A20" s="8"/>
      <c r="D20" t="s">
        <v>65</v>
      </c>
      <c r="E20">
        <v>150</v>
      </c>
      <c r="F20" s="12" t="str">
        <f t="shared" si="0"/>
        <v>CHARGES_PRODUITS;;;P602;150</v>
      </c>
      <c r="G20" s="13"/>
      <c r="H20" s="13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</row>
    <row r="21" spans="1:100" x14ac:dyDescent="0.25">
      <c r="A21" s="8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</row>
    <row r="22" spans="1:100" x14ac:dyDescent="0.25">
      <c r="A22" s="5" t="s">
        <v>15</v>
      </c>
    </row>
    <row r="23" spans="1:100" x14ac:dyDescent="0.25">
      <c r="A23" s="18" t="s">
        <v>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20"/>
    </row>
    <row r="24" spans="1:100" ht="105.75" thickBot="1" x14ac:dyDescent="0.3">
      <c r="A24" s="2"/>
      <c r="B24" s="7" t="s">
        <v>16</v>
      </c>
      <c r="C24" s="7" t="s">
        <v>17</v>
      </c>
      <c r="D24" s="7" t="s">
        <v>18</v>
      </c>
      <c r="E24" s="7" t="s">
        <v>19</v>
      </c>
      <c r="F24" s="7" t="s">
        <v>20</v>
      </c>
      <c r="G24" s="7" t="s">
        <v>21</v>
      </c>
      <c r="H24" s="7" t="s">
        <v>22</v>
      </c>
      <c r="I24" s="7" t="s">
        <v>23</v>
      </c>
      <c r="J24" s="7" t="s">
        <v>24</v>
      </c>
      <c r="K24" s="7" t="s">
        <v>25</v>
      </c>
      <c r="L24" s="7" t="s">
        <v>26</v>
      </c>
      <c r="M24" s="7" t="s">
        <v>27</v>
      </c>
      <c r="N24" s="7" t="s">
        <v>28</v>
      </c>
      <c r="O24" s="7" t="s">
        <v>29</v>
      </c>
      <c r="P24" s="7" t="s">
        <v>30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4"/>
    </row>
    <row r="25" spans="1:100" ht="15.75" thickBot="1" x14ac:dyDescent="0.3">
      <c r="A25" s="1"/>
      <c r="B25">
        <v>400</v>
      </c>
      <c r="C25">
        <v>200</v>
      </c>
      <c r="D25">
        <v>100</v>
      </c>
      <c r="E25">
        <v>200</v>
      </c>
      <c r="F25">
        <v>100</v>
      </c>
      <c r="G25">
        <v>0</v>
      </c>
      <c r="H25">
        <v>1000</v>
      </c>
      <c r="I25">
        <v>0</v>
      </c>
      <c r="J25">
        <v>300</v>
      </c>
      <c r="K25">
        <v>150</v>
      </c>
      <c r="L25">
        <v>150</v>
      </c>
      <c r="M25">
        <v>900</v>
      </c>
      <c r="N25">
        <v>150</v>
      </c>
      <c r="O25">
        <v>1800</v>
      </c>
      <c r="P25">
        <v>800</v>
      </c>
      <c r="Q25" s="12" t="str">
        <f>CONCATENATE("TOTAUX;",B25,";",C25,";",D25,";",E25,";",F25,";",G25,";",H25,";",I25,";",J25,";",K25,";",L25,";",M25,";",N25,";",O25,";",P25)</f>
        <v>TOTAUX;400;200;100;200;100;0;1000;0;300;150;150;900;150;1800;800</v>
      </c>
      <c r="R25" s="12"/>
      <c r="S25" s="12"/>
      <c r="T25" s="12"/>
      <c r="U25" s="12"/>
    </row>
    <row r="26" spans="1:100" ht="15.75" thickBot="1" x14ac:dyDescent="0.3">
      <c r="A26" s="5" t="s">
        <v>31</v>
      </c>
    </row>
    <row r="27" spans="1:100" ht="14.45" customHeight="1" thickBot="1" x14ac:dyDescent="0.3">
      <c r="A27" s="14" t="s">
        <v>1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7"/>
    </row>
    <row r="28" spans="1:100" ht="180.75" thickBot="1" x14ac:dyDescent="0.3">
      <c r="A28" s="2"/>
      <c r="B28" s="7" t="s">
        <v>32</v>
      </c>
      <c r="C28" s="7" t="s">
        <v>33</v>
      </c>
      <c r="D28" s="7" t="s">
        <v>34</v>
      </c>
      <c r="E28" s="7" t="s">
        <v>35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4"/>
    </row>
    <row r="29" spans="1:100" ht="15.75" thickBot="1" x14ac:dyDescent="0.3">
      <c r="A29" s="1"/>
      <c r="B29">
        <v>100</v>
      </c>
      <c r="C29">
        <v>50</v>
      </c>
      <c r="D29">
        <v>50</v>
      </c>
      <c r="E29">
        <v>850</v>
      </c>
      <c r="F29" s="12" t="str">
        <f>CONCATENATE("REGUL;",B29,";",C29,";",D29,";",E29)</f>
        <v>REGUL;100;50;50;850</v>
      </c>
    </row>
    <row r="30" spans="1:100" ht="15.75" thickBot="1" x14ac:dyDescent="0.3">
      <c r="A30" s="5" t="s">
        <v>36</v>
      </c>
    </row>
    <row r="31" spans="1:100" ht="14.45" customHeight="1" thickBot="1" x14ac:dyDescent="0.3">
      <c r="A31" s="14" t="s">
        <v>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7"/>
    </row>
    <row r="32" spans="1:100" ht="90" x14ac:dyDescent="0.25">
      <c r="A32" s="2"/>
      <c r="B32" s="7" t="s">
        <v>37</v>
      </c>
      <c r="C32" s="7" t="s">
        <v>38</v>
      </c>
      <c r="D32" s="7" t="s">
        <v>39</v>
      </c>
      <c r="E32" s="7" t="s">
        <v>40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4"/>
    </row>
    <row r="33" spans="2:8" x14ac:dyDescent="0.25">
      <c r="B33">
        <v>10000</v>
      </c>
      <c r="C33" t="s">
        <v>66</v>
      </c>
      <c r="D33">
        <v>500</v>
      </c>
      <c r="E33">
        <v>10500</v>
      </c>
      <c r="F33" s="12" t="str">
        <f>CONCATENATE("EVOL_CAP;",B33,";",C33,";",D33,";",E33)</f>
        <v>EVOL_CAP;10000;E101;500;10500</v>
      </c>
      <c r="G33" s="12"/>
      <c r="H33" s="12"/>
    </row>
    <row r="34" spans="2:8" x14ac:dyDescent="0.25">
      <c r="B34">
        <v>10000</v>
      </c>
      <c r="C34" t="s">
        <v>67</v>
      </c>
      <c r="D34">
        <v>200</v>
      </c>
      <c r="E34">
        <v>10500</v>
      </c>
      <c r="F34" s="12" t="str">
        <f t="shared" ref="F34:F42" si="1">CONCATENATE("EVOL_CAP;",B34,";",C34,";",D34,";",E34)</f>
        <v>EVOL_CAP;10000;E102;200;10500</v>
      </c>
      <c r="G34" s="12"/>
      <c r="H34" s="12"/>
    </row>
    <row r="35" spans="2:8" x14ac:dyDescent="0.25">
      <c r="B35">
        <v>10000</v>
      </c>
      <c r="C35" t="s">
        <v>68</v>
      </c>
      <c r="D35">
        <v>100</v>
      </c>
      <c r="E35">
        <v>10500</v>
      </c>
      <c r="F35" s="12" t="str">
        <f t="shared" si="1"/>
        <v>EVOL_CAP;10000;E104;100;10500</v>
      </c>
      <c r="G35" s="12"/>
      <c r="H35" s="12"/>
    </row>
    <row r="36" spans="2:8" x14ac:dyDescent="0.25">
      <c r="B36">
        <v>10000</v>
      </c>
      <c r="C36" t="s">
        <v>69</v>
      </c>
      <c r="D36">
        <v>100</v>
      </c>
      <c r="E36">
        <v>10500</v>
      </c>
      <c r="F36" s="12" t="str">
        <f t="shared" si="1"/>
        <v>EVOL_CAP;10000;E105;100;10500</v>
      </c>
      <c r="G36" s="12"/>
      <c r="H36" s="12"/>
    </row>
    <row r="37" spans="2:8" x14ac:dyDescent="0.25">
      <c r="B37">
        <v>10000</v>
      </c>
      <c r="C37" t="s">
        <v>70</v>
      </c>
      <c r="D37">
        <v>-100</v>
      </c>
      <c r="E37">
        <v>10500</v>
      </c>
      <c r="F37" s="12" t="str">
        <f t="shared" si="1"/>
        <v>EVOL_CAP;10000;E109;-100;10500</v>
      </c>
      <c r="G37" s="12"/>
      <c r="H37" s="12"/>
    </row>
    <row r="38" spans="2:8" x14ac:dyDescent="0.25">
      <c r="B38">
        <v>10000</v>
      </c>
      <c r="C38" t="s">
        <v>71</v>
      </c>
      <c r="D38">
        <v>100</v>
      </c>
      <c r="E38">
        <v>10500</v>
      </c>
      <c r="F38" s="12" t="str">
        <f t="shared" si="1"/>
        <v>EVOL_CAP;10000;E112;100;10500</v>
      </c>
      <c r="G38" s="12"/>
      <c r="H38" s="12"/>
    </row>
    <row r="39" spans="2:8" x14ac:dyDescent="0.25">
      <c r="B39">
        <v>10000</v>
      </c>
      <c r="C39" t="s">
        <v>72</v>
      </c>
      <c r="D39">
        <v>100</v>
      </c>
      <c r="E39">
        <v>10500</v>
      </c>
      <c r="F39" s="12" t="str">
        <f t="shared" si="1"/>
        <v>EVOL_CAP;10000;E311;100;10500</v>
      </c>
      <c r="G39" s="12"/>
      <c r="H39" s="12"/>
    </row>
    <row r="40" spans="2:8" x14ac:dyDescent="0.25">
      <c r="B40">
        <v>10000</v>
      </c>
      <c r="C40" t="s">
        <v>73</v>
      </c>
      <c r="D40">
        <v>400</v>
      </c>
      <c r="E40">
        <v>10500</v>
      </c>
      <c r="F40" s="12" t="str">
        <f t="shared" si="1"/>
        <v>EVOL_CAP;10000;E201;400;10500</v>
      </c>
      <c r="G40" s="12"/>
      <c r="H40" s="12"/>
    </row>
    <row r="41" spans="2:8" x14ac:dyDescent="0.25">
      <c r="B41">
        <v>10000</v>
      </c>
      <c r="C41" t="s">
        <v>74</v>
      </c>
      <c r="D41">
        <v>-100</v>
      </c>
      <c r="E41">
        <v>10500</v>
      </c>
      <c r="F41" s="12" t="str">
        <f t="shared" si="1"/>
        <v>EVOL_CAP;10000;E217;-100;10500</v>
      </c>
      <c r="G41" s="12"/>
      <c r="H41" s="12"/>
    </row>
    <row r="42" spans="2:8" x14ac:dyDescent="0.25">
      <c r="B42">
        <v>10000</v>
      </c>
      <c r="C42" t="s">
        <v>75</v>
      </c>
      <c r="D42">
        <v>100</v>
      </c>
      <c r="E42">
        <v>10500</v>
      </c>
      <c r="F42" s="12" t="str">
        <f t="shared" si="1"/>
        <v>EVOL_CAP;10000;E409;100;10500</v>
      </c>
      <c r="G42" s="12"/>
      <c r="H42" s="12"/>
    </row>
  </sheetData>
  <mergeCells count="5">
    <mergeCell ref="A3:CV3"/>
    <mergeCell ref="A7:CV7"/>
    <mergeCell ref="A23:CV23"/>
    <mergeCell ref="A27:CV27"/>
    <mergeCell ref="A31:CV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E8" sqref="E8"/>
    </sheetView>
  </sheetViews>
  <sheetFormatPr baseColWidth="10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utilisation_fichier</vt:lpstr>
      <vt:lpstr>remise_annuelle_complete</vt:lpstr>
      <vt:lpstr>recap_remise_annuelle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GOFF Jean-Luc (UA 2521)</dc:creator>
  <cp:lastModifiedBy>PONSART Maxime (UA 2521)</cp:lastModifiedBy>
  <dcterms:created xsi:type="dcterms:W3CDTF">2021-06-09T09:01:55Z</dcterms:created>
  <dcterms:modified xsi:type="dcterms:W3CDTF">2021-06-11T07:32:51Z</dcterms:modified>
</cp:coreProperties>
</file>